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<sst xmlns="http://schemas.openxmlformats.org/spreadsheetml/2006/main" count="769" uniqueCount="529">
  <si>
    <t>010000</t>
  </si>
  <si>
    <t>POKRITI  BAZEN  ŠC POLICE AJDOVŠČINA</t>
  </si>
  <si>
    <t>ŠT.</t>
  </si>
  <si>
    <t>STORITEV</t>
  </si>
  <si>
    <t>KUPCI</t>
  </si>
  <si>
    <t>CENA V SIT</t>
  </si>
  <si>
    <t>CENA V EVRIH</t>
  </si>
  <si>
    <t>OPIS STORITVE</t>
  </si>
  <si>
    <t>010100</t>
  </si>
  <si>
    <t>DNEVNA VSTOPNICA ZA POKRITI  BAZEN</t>
  </si>
  <si>
    <t>010101</t>
  </si>
  <si>
    <t>POB01</t>
  </si>
  <si>
    <t>Otroci in dijaki</t>
  </si>
  <si>
    <t xml:space="preserve">Dnevna vstopnica za uporabo bazena, za otroke in dijake do 15 leta starosti.  </t>
  </si>
  <si>
    <t>010102</t>
  </si>
  <si>
    <t>POB02</t>
  </si>
  <si>
    <t>Otroci, študenti, upokojenci in invalidi.</t>
  </si>
  <si>
    <t xml:space="preserve">Dnevna vstopnica za uporabo bazena v času obratovanja za rekreacijo. Vstopnico lahko kupijo: (1) otroci starejši od 15. leta starosti, (2) študenti z indeksom ali dijaško izkaznico, (3) upokojenci s potrdilom o pokojnini ali izkaznico upokojenskega društva in (4) invalidi z zdravstveno izkaznico. </t>
  </si>
  <si>
    <t>010103</t>
  </si>
  <si>
    <t>POB03</t>
  </si>
  <si>
    <t>Odrasli</t>
  </si>
  <si>
    <t xml:space="preserve">Dnevna vstopnica za osebe nad 15. let starosti za uporabo bazena v času obratovanja za rekreacijo. Znesek vključuje ceno in DDV. </t>
  </si>
  <si>
    <t>010104</t>
  </si>
  <si>
    <t>POB04</t>
  </si>
  <si>
    <t>Družine (3 osebe)</t>
  </si>
  <si>
    <t xml:space="preserve">Dnevna vstopnica za družine za uporabo bazena v času obratovanja za rekreacijo. Cena vključije tudi vse preostale otroke družine. </t>
  </si>
  <si>
    <t>010200</t>
  </si>
  <si>
    <t>VSTOPNICA ZA NOČNO KOPANJE V POKRITEM  BAZENU</t>
  </si>
  <si>
    <t>010201</t>
  </si>
  <si>
    <t>POB05</t>
  </si>
  <si>
    <t>Vsi kupci</t>
  </si>
  <si>
    <t xml:space="preserve">Vstopnica za vse kupce za nočno kopanje, za največ dve uri, v času, ko kopališče obratuje za nočno rekreativno kopanje. </t>
  </si>
  <si>
    <t>010300</t>
  </si>
  <si>
    <t xml:space="preserve">VSTOPNICA ZA 10 OBISKOV V POKRITEM  BAZENU </t>
  </si>
  <si>
    <t>010301</t>
  </si>
  <si>
    <t>POB06</t>
  </si>
  <si>
    <t xml:space="preserve">Vstopnica za 10 obiskov bazena v času obratovanja za rekreacijo, v obdobju 365. dni od dneva nakupa. Vstopnico lahko kupijo: otroci do 15. leta starosti </t>
  </si>
  <si>
    <t>010302</t>
  </si>
  <si>
    <t>POB07</t>
  </si>
  <si>
    <t xml:space="preserve">Vstopnica za 10 obiskov bazena v času obratovanja za rekreacijo, v obdobju 365. dni od dneva nakupa. Vstopnico lahko kupijo: (1) otroci nad 15. leta starosti, (2) študenti z indeksom ali dijaško izkaznico, (3) upokojenci s potrdilom o pokojnini ali izkaznico upokojenskega društva in (4) invalidi z zdravstveno izkaznico.  </t>
  </si>
  <si>
    <t>010303</t>
  </si>
  <si>
    <t>POB08</t>
  </si>
  <si>
    <t>Vstopnica za osebe nad 15. let starosti za 10 obiskov bazena v času obratovanja za rekreacijo, v obdobju 365.dni od dneva nakupa.</t>
  </si>
  <si>
    <t>010304</t>
  </si>
  <si>
    <t>POB09</t>
  </si>
  <si>
    <t xml:space="preserve">Vstopnica za družine s tremi člani in več, za 10 obiskov bazena v času obratovanja za rekreacijo, v obdobju 365.dni od dneva nakupa.  </t>
  </si>
  <si>
    <t>010400</t>
  </si>
  <si>
    <t xml:space="preserve">MESEČNA VSTOPNICA ZA POKRITI BAZEN </t>
  </si>
  <si>
    <t>010401</t>
  </si>
  <si>
    <t>POB10</t>
  </si>
  <si>
    <t xml:space="preserve">Mesečna vstopnica za uporabo bazena, za največ tri ure dnevno, v času obratovanja za rekreacijo, v obdobju 30. dni od dneva nakupa. Vstopnico lahko kupijo: (1) otroci do 15. leta starosti. </t>
  </si>
  <si>
    <t>010402</t>
  </si>
  <si>
    <t>POB11</t>
  </si>
  <si>
    <t xml:space="preserve">Mesečna vstopnica za uporabo bazena v času obratovanja za rekreacijo, v obdobju 30. dni od dneva nakupa. Vstopnico lahko kupijo: (1) otroci nad 15. leta starosti, (2) študenti z indeksom ali dijaško izkaznico, (3) upokojenci s potrdilom o pokojnini ali izkaznico upokojenskega društva in (4) invalidi z zdravstveno izkaznico. </t>
  </si>
  <si>
    <t>010403</t>
  </si>
  <si>
    <t>POB12</t>
  </si>
  <si>
    <t>Mesečna vstopnica za osebe nad 15. let starosti za uporabo bazena v času obratovanja za rekreacijo, v obdobju 30.dni od dneva nakupa.</t>
  </si>
  <si>
    <t>010404</t>
  </si>
  <si>
    <t>POB13</t>
  </si>
  <si>
    <t xml:space="preserve">Mesečna vstopnica za družine s tremi in več člani, za uporabo bazena v času obratovanja za rekreacijo, v obdobju 30.dni, od dneva nakupa.  </t>
  </si>
  <si>
    <t>010500</t>
  </si>
  <si>
    <t xml:space="preserve">SEZONSKA VSTOPNICA ZA POKRITI BAZEN </t>
  </si>
  <si>
    <t>010501</t>
  </si>
  <si>
    <t>POB14</t>
  </si>
  <si>
    <t xml:space="preserve">Dnevna vstopnica za uporabo bazena v času obratovanja za rekreacijo. Vstopnico lahko kupijo: (1) otroci od 3 - 7. leta starosti.  </t>
  </si>
  <si>
    <t>010502</t>
  </si>
  <si>
    <t>POB15</t>
  </si>
  <si>
    <t xml:space="preserve">Dnevna vstopnica za uporabo bazena v času obratovanja za rekreacijo. Vstopnico lahko kupijo: (1) otroci do 15. leta starosti. </t>
  </si>
  <si>
    <t>010503</t>
  </si>
  <si>
    <t>POB16</t>
  </si>
  <si>
    <t xml:space="preserve">Dnevna vstopnica za uporabo bazena v času obratovanja za rekreacijo. Vstopnico lahko kupijo: (1) Dijaki nad 15 let starosti z dijaško izkaznico, (2) študenti z indeksom, (3) upokojenci s potrdilom o pokojnini ali izkaznico upokojenskega društva in (4) invalidi z zdravstveno izkaznico. </t>
  </si>
  <si>
    <t>010504</t>
  </si>
  <si>
    <t>POB17</t>
  </si>
  <si>
    <t xml:space="preserve">Dnevna vstopnica za osebe nad 18. let starosti za uporabo bazena v času obratovanja za rekreacijo. </t>
  </si>
  <si>
    <t>010600</t>
  </si>
  <si>
    <t xml:space="preserve">SKUPINSKA VSTOPNICA ZA POKRITI BAZEN </t>
  </si>
  <si>
    <t>010601</t>
  </si>
  <si>
    <t>POB18</t>
  </si>
  <si>
    <t>Organizirane skupine                     (20-50)</t>
  </si>
  <si>
    <t>Vstopnica za vrtce, šole, študente, invalide, upokojenska in humanitarna društva, za organizirane skupine nad 20 članov, za uporabo bazena, za največ 90' (BLOK URA) v dopoldanskem času.</t>
  </si>
  <si>
    <t>010602</t>
  </si>
  <si>
    <t>POB19</t>
  </si>
  <si>
    <t>Vstopnica za vrtce, šole, študente, invalide, upokojenska in humanitarna društva, za organizirane skupine nad 20 članov, za uporabo bazena, za največ tri ure v dopoldanskem času.</t>
  </si>
  <si>
    <t>010700</t>
  </si>
  <si>
    <t>NAJEM POKRITEGA  BAZENA</t>
  </si>
  <si>
    <t>010701</t>
  </si>
  <si>
    <t>POB20</t>
  </si>
  <si>
    <t>Drugi kupci</t>
  </si>
  <si>
    <t xml:space="preserve">Najem 20 metrske proge v malem bazenu za vadbo, za eno uro za druge kupce.   </t>
  </si>
  <si>
    <t>010702</t>
  </si>
  <si>
    <t>POB21</t>
  </si>
  <si>
    <t xml:space="preserve">Drugi kupci </t>
  </si>
  <si>
    <t xml:space="preserve">Najem 1/2 bazenu za vadbo, za eno uro za druge kupce. V času,ko bazen ne obratuje za javnost </t>
  </si>
  <si>
    <t>010703</t>
  </si>
  <si>
    <t>POB22</t>
  </si>
  <si>
    <t xml:space="preserve">Najem malega bazena za vadbo, za eno uro za druge kupce. V času,ko bazen ne obratuje za javnost </t>
  </si>
  <si>
    <t>010800</t>
  </si>
  <si>
    <t>UPORABA POKRITEGA BAZENA ZA ŠPORTNA DRUŠTVA</t>
  </si>
  <si>
    <t>010801</t>
  </si>
  <si>
    <t>POB23</t>
  </si>
  <si>
    <t>Domicilna športna društva</t>
  </si>
  <si>
    <t>Najem 20 metrske proge v bazenu za vadbo, za eno uro za športna društva.</t>
  </si>
  <si>
    <t>010802</t>
  </si>
  <si>
    <t>POB24</t>
  </si>
  <si>
    <t>Najem 1/2 bazenu za vadbo, za eno uro za športna društva, ko bazen ne obratuje za javnost</t>
  </si>
  <si>
    <t>010803</t>
  </si>
  <si>
    <t>POB25</t>
  </si>
  <si>
    <t xml:space="preserve">Najem bazena za vadbo, za eno uro za športna društva, ko bazen ne obratuje za javnost. </t>
  </si>
  <si>
    <t>010900</t>
  </si>
  <si>
    <t>UPORABA IN NAJEM SAVNE V POKRITEM BAZENU AJDOVŠČINA</t>
  </si>
  <si>
    <t>010901</t>
  </si>
  <si>
    <t>SAB26</t>
  </si>
  <si>
    <t>Vstopnica za vse kupce za savno do 2 uri</t>
  </si>
  <si>
    <t>010902</t>
  </si>
  <si>
    <t>SAB27</t>
  </si>
  <si>
    <t xml:space="preserve">Vstopnica za 10 obiskov za vse kupce za savno do 2 uri. </t>
  </si>
  <si>
    <t>010903</t>
  </si>
  <si>
    <t>SAB28</t>
  </si>
  <si>
    <t xml:space="preserve"> Izposoja brisače</t>
  </si>
  <si>
    <t>010904</t>
  </si>
  <si>
    <t>SAB29</t>
  </si>
  <si>
    <t xml:space="preserve"> Kavcija za izposojo brisače</t>
  </si>
  <si>
    <t>010905</t>
  </si>
  <si>
    <t>SAB30</t>
  </si>
  <si>
    <t xml:space="preserve"> Najem savne do 2 uri</t>
  </si>
  <si>
    <t>010906</t>
  </si>
  <si>
    <t>SAB31</t>
  </si>
  <si>
    <t>Študenti kluba KAŠ</t>
  </si>
  <si>
    <t>Vstopnica za savno do 2 uri</t>
  </si>
  <si>
    <t>010907</t>
  </si>
  <si>
    <t>SAB32</t>
  </si>
  <si>
    <t>Vstopnica za vse kupce za savno + bazen</t>
  </si>
  <si>
    <t>010908</t>
  </si>
  <si>
    <t>SAB33</t>
  </si>
  <si>
    <t>Vstopnica za študente za savno + bazen</t>
  </si>
  <si>
    <t>Čas obratovanja za rekreacijo je najmanj 3 ure dnevno.</t>
  </si>
  <si>
    <t>Drugi kupci so kupci, ki niso domicilna športna društva, šole in vrtci, študentske organizacije, upokojenska, humanitarna in invalidska društva.</t>
  </si>
  <si>
    <t>020000</t>
  </si>
  <si>
    <t>LETNO KOPALIŠČE AJDOVŠČINA</t>
  </si>
  <si>
    <t>020100</t>
  </si>
  <si>
    <t xml:space="preserve">DNEVNA VSTOPNICA ZA LETNO KOPALIŠČE </t>
  </si>
  <si>
    <t>020101</t>
  </si>
  <si>
    <t>LEK01</t>
  </si>
  <si>
    <t xml:space="preserve">Otroci,  </t>
  </si>
  <si>
    <t>020102</t>
  </si>
  <si>
    <t>LEK02</t>
  </si>
  <si>
    <t xml:space="preserve">Mladina,  </t>
  </si>
  <si>
    <t>020103</t>
  </si>
  <si>
    <t>LEK03</t>
  </si>
  <si>
    <t>Dijaki, študenti, upokojenci in invalidi.</t>
  </si>
  <si>
    <t>020104</t>
  </si>
  <si>
    <t>LEK04</t>
  </si>
  <si>
    <t>020105</t>
  </si>
  <si>
    <t>LEK05</t>
  </si>
  <si>
    <t xml:space="preserve">Dnevna vstopnica za družine s tremi člani, za uporabo bazena v času obratovanja za rekreacijo.  Cena vključije tudi vse preostale otroke družine. </t>
  </si>
  <si>
    <t>020200</t>
  </si>
  <si>
    <t>POPOLDANSKA VSTOPNICA ZA LETNO KOPALIŠČE</t>
  </si>
  <si>
    <t>020201</t>
  </si>
  <si>
    <t>LEK06</t>
  </si>
  <si>
    <t>020202</t>
  </si>
  <si>
    <t>LEK07</t>
  </si>
  <si>
    <t>020203</t>
  </si>
  <si>
    <t>LEK08</t>
  </si>
  <si>
    <t>020204</t>
  </si>
  <si>
    <t>LEK09</t>
  </si>
  <si>
    <t>020300</t>
  </si>
  <si>
    <t xml:space="preserve">VSTOPNICA ZA 10 OBISKOV ZA LETNO KOPALIŠČE </t>
  </si>
  <si>
    <t>020301</t>
  </si>
  <si>
    <t>LEK010</t>
  </si>
  <si>
    <t>020302</t>
  </si>
  <si>
    <t>LEK011</t>
  </si>
  <si>
    <t>020303</t>
  </si>
  <si>
    <t>LEK012</t>
  </si>
  <si>
    <t>020304</t>
  </si>
  <si>
    <t>LEK013</t>
  </si>
  <si>
    <t>020305</t>
  </si>
  <si>
    <t>LEK014</t>
  </si>
  <si>
    <t>020400</t>
  </si>
  <si>
    <t xml:space="preserve">SKUPINSKA VSTOPNICA ZA LETNO KOPALIŠČE </t>
  </si>
  <si>
    <t>020401</t>
  </si>
  <si>
    <t>LEK15</t>
  </si>
  <si>
    <t>Organizirane skupine                     (30-100)</t>
  </si>
  <si>
    <t xml:space="preserve">Skupinska vstopnica za organizirane skupine nad 30 članov - vrtci   </t>
  </si>
  <si>
    <t>020402</t>
  </si>
  <si>
    <t>LEK16</t>
  </si>
  <si>
    <t>Organizirane skupine                     (nad 30)</t>
  </si>
  <si>
    <t xml:space="preserve">Skupinska vstopnica za organizirane skupine nad 30 članov, za uporabo bazena v času pouka (90') BLOK URA. </t>
  </si>
  <si>
    <t>020403</t>
  </si>
  <si>
    <t>LEK17</t>
  </si>
  <si>
    <t>Vrtci, šole, upokojenci, invalidi, humanitar. d.</t>
  </si>
  <si>
    <t xml:space="preserve">Skupinska dnevna vstopnica za vrtce, šole, študente, invalide, upokojenska in humanitarna društva, za organizirane skupine nad 20 članov. </t>
  </si>
  <si>
    <t>020404</t>
  </si>
  <si>
    <t>LEK18</t>
  </si>
  <si>
    <t>Člani organiziranih skupin</t>
  </si>
  <si>
    <t xml:space="preserve">  Skupinska vstopnica za organizirane skupine.</t>
  </si>
  <si>
    <t>020500</t>
  </si>
  <si>
    <t xml:space="preserve">SEZONSKA VSTOPNICA ZA LETNO KOPALIŠČE </t>
  </si>
  <si>
    <t>020501</t>
  </si>
  <si>
    <t>LEK19</t>
  </si>
  <si>
    <t>020502</t>
  </si>
  <si>
    <t>LEK20</t>
  </si>
  <si>
    <t>020503</t>
  </si>
  <si>
    <t>LEK21</t>
  </si>
  <si>
    <t>Študenti, upokojenci in invalidi</t>
  </si>
  <si>
    <t>020504</t>
  </si>
  <si>
    <t>LEK22</t>
  </si>
  <si>
    <t>020700</t>
  </si>
  <si>
    <t>NAJEM LETNEGA KOPALIŠA ZA DRUGE KUPCE</t>
  </si>
  <si>
    <t>020701</t>
  </si>
  <si>
    <t xml:space="preserve">Najem 50 metrske proge v bazenu za vadbo, za eno uro za druge kupce. </t>
  </si>
  <si>
    <t>020702</t>
  </si>
  <si>
    <t>LEK23</t>
  </si>
  <si>
    <t xml:space="preserve">Najem 50 m bazena za vadbo, za eno uro za druge kupce. </t>
  </si>
  <si>
    <t>020703</t>
  </si>
  <si>
    <t>LEK24</t>
  </si>
  <si>
    <t>Najem 50 m bazena za tekmo s tribunami za gledalce, za eno uro za druge kupce.</t>
  </si>
  <si>
    <t>020800</t>
  </si>
  <si>
    <t>UPORABA LETNEGA KOPALIŠČA  ZA ŠPORTNA DRUŠTVA</t>
  </si>
  <si>
    <t>020801</t>
  </si>
  <si>
    <t>LEK25</t>
  </si>
  <si>
    <t xml:space="preserve">Najem 50 metrske proge v bazenu za vadbo, za eno uro za domicilna športna društva. </t>
  </si>
  <si>
    <t>020802</t>
  </si>
  <si>
    <t>LEK26</t>
  </si>
  <si>
    <t xml:space="preserve">Najem 50 m bazena za eno uro za domicilna športna društva.  </t>
  </si>
  <si>
    <t>020803</t>
  </si>
  <si>
    <t>LEK27</t>
  </si>
  <si>
    <t xml:space="preserve">Najem 50 m bazena s tribunami za tekmovanja, za eno uro za domicilna športna društva. </t>
  </si>
  <si>
    <t>020900</t>
  </si>
  <si>
    <t>NAJEM LETNEGA KOPALIŠČA ZA VRTCE IN ŠOLE</t>
  </si>
  <si>
    <t>020901</t>
  </si>
  <si>
    <t>LEK28</t>
  </si>
  <si>
    <t>Vrtci in šole</t>
  </si>
  <si>
    <t xml:space="preserve">Najem 50 m bazena za vadbo, za eno uro za vrtce in šole. </t>
  </si>
  <si>
    <t>020902</t>
  </si>
  <si>
    <t>LEK29</t>
  </si>
  <si>
    <t xml:space="preserve">Najem 50 m bazena za tekmo s tribunami za gledalce, za eno uro za vrtce in šole. </t>
  </si>
  <si>
    <t>021000</t>
  </si>
  <si>
    <t>NAJEM LETNEGA KOPALIŠČA  ZA PRIREDITVE ZA DRUGE KUPCE</t>
  </si>
  <si>
    <t>021001</t>
  </si>
  <si>
    <t>LEK30</t>
  </si>
  <si>
    <t xml:space="preserve">Najem Letnega kopališča za komercialno prireditev, za druge kupce. </t>
  </si>
  <si>
    <t>021002</t>
  </si>
  <si>
    <t>LEK31</t>
  </si>
  <si>
    <t xml:space="preserve">Najem Letnega kopališča za dobrodelno prireditev za eno uro, za druge kupce. </t>
  </si>
  <si>
    <t>021100</t>
  </si>
  <si>
    <t>NAJEM LETNEGA KOPALIŠČA  ZA PRIREDITVE ZA ŠPORTNA DRUŠTVA</t>
  </si>
  <si>
    <t>021101</t>
  </si>
  <si>
    <t>LEK33</t>
  </si>
  <si>
    <t xml:space="preserve">Najem Letnega kopališča za komercialno prireditev za domicilna športna društva. </t>
  </si>
  <si>
    <t>021102</t>
  </si>
  <si>
    <t>LEK34</t>
  </si>
  <si>
    <t xml:space="preserve">Najem Letnega kopališča za klubsko ali dobrodelno prireditev do tri ure, za domicilna športna društva. </t>
  </si>
  <si>
    <t>021200</t>
  </si>
  <si>
    <t>021201</t>
  </si>
  <si>
    <t>LEK35</t>
  </si>
  <si>
    <t xml:space="preserve">Najem Letnega kopališča za komercialno prireditev, za vrtce in šole. </t>
  </si>
  <si>
    <t>021202</t>
  </si>
  <si>
    <t>LEK36</t>
  </si>
  <si>
    <t xml:space="preserve">Najem Letnega kopališča za dobrodelno prireditev za eno uro, za vrtce in šole. </t>
  </si>
  <si>
    <t>021300</t>
  </si>
  <si>
    <t xml:space="preserve">STORITVE NA LETNEM KOPALIŠČU </t>
  </si>
  <si>
    <t>021301</t>
  </si>
  <si>
    <t>LEK37</t>
  </si>
  <si>
    <t xml:space="preserve">Dnevni najem ležalnika za obiskovalce bazena </t>
  </si>
  <si>
    <t>021302</t>
  </si>
  <si>
    <t>LEK38</t>
  </si>
  <si>
    <t xml:space="preserve">Najem igrišča na mivki za eno uro. </t>
  </si>
  <si>
    <t>021303</t>
  </si>
  <si>
    <t>LEK39</t>
  </si>
  <si>
    <t xml:space="preserve">Kavcija za izposojo žoge za odbojko, za eno uro. </t>
  </si>
  <si>
    <t>020600</t>
  </si>
  <si>
    <t>SEZONSKA VSTOPNICA ZA LETNO KOPALIŠČE + ZIMSKO KOPALIŠČE</t>
  </si>
  <si>
    <t>020601</t>
  </si>
  <si>
    <t>LEKPOB01</t>
  </si>
  <si>
    <t xml:space="preserve">Letna vstopnica za uporabo letnega in zimskega bazena v času obratovanja za rekreacijo za obdobje 365 dni od dneva nakupa.  Vstopnico lahko kupijo: (1) otroci do 15. leta starosti.  </t>
  </si>
  <si>
    <t>020602</t>
  </si>
  <si>
    <t>LEKPOB02</t>
  </si>
  <si>
    <t xml:space="preserve">Letna vstopnica za uporabo letnega in zimskega bazena v času obratovanja za rekreacijo za obdobje 365 dni od dneva nakupa.  Vstopnico lahko kupijo: (1) otroci nad 15. letom starosti, (2) študenti z indeksom ali dijaško izkaznico, (3) upokojenci s potrdilom o pokojnini ali izkaznico upokojenskega društva in (4) invalidi z zdravstveno izkaznico. </t>
  </si>
  <si>
    <t>020603</t>
  </si>
  <si>
    <t>LEKPOB03</t>
  </si>
  <si>
    <t xml:space="preserve">Letna vstopnica za osebe nad 15. let starosti za uporabo letnega in zimskega bazena v času obratovanja za rekreacijo, v obdobju 365 dni od dneva nakupa.  </t>
  </si>
  <si>
    <t>020604</t>
  </si>
  <si>
    <t>LEKPOB04</t>
  </si>
  <si>
    <t xml:space="preserve">Letna vstopnica za družine s tremi in več člani, za uporabo za uporabo letnega in zimskega bazena v času obratovanja za rekreacijo, v obdobju 365 dni od dneva nakupa. </t>
  </si>
  <si>
    <t>030000</t>
  </si>
  <si>
    <t>VELIKA DVORANA V ŠC POLICE</t>
  </si>
  <si>
    <t>030100</t>
  </si>
  <si>
    <t>NAJEM VELIKE DVORANE V ŠC POLICE ZA DRUGE KUPCE</t>
  </si>
  <si>
    <t>030101</t>
  </si>
  <si>
    <t xml:space="preserve"> VD01</t>
  </si>
  <si>
    <t xml:space="preserve">Najem dvorane za vadbo, za eno uro za druge kupce. </t>
  </si>
  <si>
    <t>030102</t>
  </si>
  <si>
    <t xml:space="preserve"> VD02</t>
  </si>
  <si>
    <t xml:space="preserve">Najem dvorane za vadbo, za eno uro za druge kupce OB SOBOTAH in NEDELJAH </t>
  </si>
  <si>
    <t>030103</t>
  </si>
  <si>
    <t xml:space="preserve"> VD03</t>
  </si>
  <si>
    <t>Najem dvorane za tekmo s tribunami za gledalce.čas trajanja do dve uri.</t>
  </si>
  <si>
    <t>030200</t>
  </si>
  <si>
    <t>UPORABA VELIKE DVORANE  ZA DOMICILNA ŠPORTNA DRUŠTVA</t>
  </si>
  <si>
    <t>030201</t>
  </si>
  <si>
    <t xml:space="preserve">Najem dvorane za vadbo, za eno uro za domicilna športna društva. </t>
  </si>
  <si>
    <t>030202</t>
  </si>
  <si>
    <t>VD04</t>
  </si>
  <si>
    <t xml:space="preserve">Najem dvorane za tekmo s tribunami za gledalce, za mladinsko tekmo za domicilna športna društva. </t>
  </si>
  <si>
    <t>030204</t>
  </si>
  <si>
    <t>VD05</t>
  </si>
  <si>
    <t>Najem dvorane za tekmo s tribunami za gledalce, za domicilna športna društva, čas trajanja do 2 uri.</t>
  </si>
  <si>
    <t>030205</t>
  </si>
  <si>
    <t>VD06</t>
  </si>
  <si>
    <t>Najem dvorane za trening za eno uro v soboto, nedeljo ali praznik.</t>
  </si>
  <si>
    <t>030300</t>
  </si>
  <si>
    <t>NAJEM VELIKE DVORANE V ŠC POLICE ZA ŠOLE IZ OBČINE AJDOVŠČINA</t>
  </si>
  <si>
    <t>030301</t>
  </si>
  <si>
    <t>VD07</t>
  </si>
  <si>
    <t>Osnovna šole</t>
  </si>
  <si>
    <t xml:space="preserve">Najem ene dvorane za vadbo, za (eno uro) 45' za šole. </t>
  </si>
  <si>
    <t>030302</t>
  </si>
  <si>
    <t>VD08</t>
  </si>
  <si>
    <t>Srednja šole</t>
  </si>
  <si>
    <t xml:space="preserve">Najem dvorane, za (eno uro) 45' za šole. </t>
  </si>
  <si>
    <t>030303</t>
  </si>
  <si>
    <t>VD09</t>
  </si>
  <si>
    <t xml:space="preserve">Najem dvorane za tekmo s tribunami za gledalce za vrtce in šole. </t>
  </si>
  <si>
    <t>030400</t>
  </si>
  <si>
    <t>NAJEM VELIKE DVORANE ZA PRIREDITVE ZA DRUGE KUPCE</t>
  </si>
  <si>
    <t>030401</t>
  </si>
  <si>
    <t xml:space="preserve">Najem dvorane za komercialno prireditev za druge kupce. </t>
  </si>
  <si>
    <t>030402</t>
  </si>
  <si>
    <t>DVP11</t>
  </si>
  <si>
    <t xml:space="preserve">Najem dvorane za dobrodelno prireditev za druge kupce. </t>
  </si>
  <si>
    <t>030500</t>
  </si>
  <si>
    <t>NAJEM VELIKE DVORANE ZA PRIREDITVE ZA DOMICILNA ŠPORTNA DRUŠTVA</t>
  </si>
  <si>
    <t>030501</t>
  </si>
  <si>
    <t>DVP12</t>
  </si>
  <si>
    <t xml:space="preserve">Najem dvorane za komercialno prireditev za domicilna športna društva. </t>
  </si>
  <si>
    <t>030502</t>
  </si>
  <si>
    <t>DVP13</t>
  </si>
  <si>
    <t xml:space="preserve">Najem dvorane za klubsko ali dobrodelno prireditev, za eno uro za domicolna športna društva. </t>
  </si>
  <si>
    <t>030600</t>
  </si>
  <si>
    <t>030601</t>
  </si>
  <si>
    <t xml:space="preserve">Najem dvorane za vadbo, za prijateljska srečanja/turnirje do štiri   ure  . </t>
  </si>
  <si>
    <t>030602</t>
  </si>
  <si>
    <t xml:space="preserve"> VD015</t>
  </si>
  <si>
    <t xml:space="preserve">Najem dvorane za vadbo, za prijateljska srečanja/turnirje do šest ur . </t>
  </si>
  <si>
    <t>030603</t>
  </si>
  <si>
    <t xml:space="preserve"> VD016</t>
  </si>
  <si>
    <t>Najem dodatne sodniške garderobe za čas trajanja do dve uri.</t>
  </si>
  <si>
    <t>030604</t>
  </si>
  <si>
    <t xml:space="preserve"> VD017</t>
  </si>
  <si>
    <t>Najem dodatne garderobe dvorane za čas trajanja do dve uri.</t>
  </si>
  <si>
    <t>030605</t>
  </si>
  <si>
    <t xml:space="preserve"> VD018</t>
  </si>
  <si>
    <t xml:space="preserve"> Uporaba ozvočenja</t>
  </si>
  <si>
    <t>040000</t>
  </si>
  <si>
    <t>MALA DVORANA V ŠC POLICE</t>
  </si>
  <si>
    <t>040100</t>
  </si>
  <si>
    <t>NAJEM MALE DVORANE V ŠC POLICE ZA DRUGE KUPCE</t>
  </si>
  <si>
    <t xml:space="preserve"> MD01</t>
  </si>
  <si>
    <t xml:space="preserve"> MD02</t>
  </si>
  <si>
    <t>030403</t>
  </si>
  <si>
    <t xml:space="preserve"> MD03</t>
  </si>
  <si>
    <t>040200</t>
  </si>
  <si>
    <t>UPORABA MALE DVORANE  ZA DOMICILNA ŠPORTNA DRUŠTVA</t>
  </si>
  <si>
    <t>040201</t>
  </si>
  <si>
    <t xml:space="preserve"> MD04</t>
  </si>
  <si>
    <t>040202</t>
  </si>
  <si>
    <t xml:space="preserve"> MD05</t>
  </si>
  <si>
    <t>040203</t>
  </si>
  <si>
    <t xml:space="preserve"> MD06</t>
  </si>
  <si>
    <t>040204</t>
  </si>
  <si>
    <t xml:space="preserve"> MD07</t>
  </si>
  <si>
    <t xml:space="preserve">Najem dvorane za treningza eno uro v soboto, nedeljo ali praznik.  </t>
  </si>
  <si>
    <t>NAJEM MALE DVORANE V ŠC POLICE ZA ŠOLE IZ OBČINE AJDOVŠČINA</t>
  </si>
  <si>
    <t>MD08</t>
  </si>
  <si>
    <t>MD09</t>
  </si>
  <si>
    <t>NAJEM MALE DVORANE ZA PRIREDITVE ZA DRUGE KUPCE</t>
  </si>
  <si>
    <t>MD10</t>
  </si>
  <si>
    <t>MD11</t>
  </si>
  <si>
    <t>NAJEM MALE DVORANE ZA PRIREDITVE ZA DOMICILNA ŠPORTNA DRUŠTVA</t>
  </si>
  <si>
    <t>MD12</t>
  </si>
  <si>
    <t>MD13</t>
  </si>
  <si>
    <t xml:space="preserve">Najem dvorane za klubsko ali dobrodelno prireditev, do tri ure za domicolna športna društva. </t>
  </si>
  <si>
    <t xml:space="preserve"> MD15</t>
  </si>
  <si>
    <t xml:space="preserve"> MD16</t>
  </si>
  <si>
    <t xml:space="preserve"> MD17</t>
  </si>
  <si>
    <t xml:space="preserve"> MD18</t>
  </si>
  <si>
    <t>050000</t>
  </si>
  <si>
    <t>NOGOMETNO IGRIŠČE Z UMETNO TRAVO V ŠC POLICE</t>
  </si>
  <si>
    <t>050100</t>
  </si>
  <si>
    <t>NAJEM  NOGOMETNEGA IGRIŠČA Z UMETNO TRAVO ZA DRUGE KUPCE</t>
  </si>
  <si>
    <t>050101</t>
  </si>
  <si>
    <t>NOUT70</t>
  </si>
  <si>
    <t xml:space="preserve">Najem 1/4  nogometnega igrišča, za eno uro za druge kupce. </t>
  </si>
  <si>
    <t>050102</t>
  </si>
  <si>
    <t>NOUT71</t>
  </si>
  <si>
    <t xml:space="preserve">Najem 1/2  nogometnega igrišča, za eno uro za druge kupce. </t>
  </si>
  <si>
    <t>050103</t>
  </si>
  <si>
    <t>NOUT72</t>
  </si>
  <si>
    <t xml:space="preserve">Najem nogometnega igrišča, za eno uro za druge kupce. </t>
  </si>
  <si>
    <t>050104</t>
  </si>
  <si>
    <t>NOUT73</t>
  </si>
  <si>
    <t xml:space="preserve">Najem nogometnega igrišča za vadbo, za prijateljska srečanja/turnirje do štiri   ure  . </t>
  </si>
  <si>
    <t>050105</t>
  </si>
  <si>
    <t>NOUT74</t>
  </si>
  <si>
    <t xml:space="preserve">Najem nogometnega igrišča za vadbo, za prijateljska srečanja/turnirje do šest ur . </t>
  </si>
  <si>
    <t>050200</t>
  </si>
  <si>
    <t>UPORABA NOGOMETNEGA IGRIŠČA Z UMETNO TRAVO ZA DOMICILNA ŠPORTNA DRUŠTVA</t>
  </si>
  <si>
    <t>050201</t>
  </si>
  <si>
    <t>NOUT75</t>
  </si>
  <si>
    <t>Najem nogometnega igrišča za mladinsko tekmo, za domicilna športna društva. Čas trajanja 90'.</t>
  </si>
  <si>
    <t>050202</t>
  </si>
  <si>
    <t>NOUT76</t>
  </si>
  <si>
    <t>Najem nogometnega igrišča za tekmo, za domicilna športna društva. Čas trajanja 90'.</t>
  </si>
  <si>
    <t>050203</t>
  </si>
  <si>
    <t>NOUT77</t>
  </si>
  <si>
    <t xml:space="preserve">Najem nogometnega igrišča z razsvetljavo za mladinsko tekmo, za domicilna športna društva.Čas trajanja 90' </t>
  </si>
  <si>
    <t>050204</t>
  </si>
  <si>
    <t>NOUT78</t>
  </si>
  <si>
    <t xml:space="preserve">Najem nogometnega igrišča z razsvetljavo za tekmo, za domicilna športna društva.Čas trajanja do dve uri </t>
  </si>
  <si>
    <t>050300</t>
  </si>
  <si>
    <t>050301</t>
  </si>
  <si>
    <t>NOUT79</t>
  </si>
  <si>
    <t xml:space="preserve">Najem nogometnega igrišča za vadbo za eno uro za domicilna športna društva. </t>
  </si>
  <si>
    <t>050303</t>
  </si>
  <si>
    <t>NOUT80</t>
  </si>
  <si>
    <t xml:space="preserve">Najem nogometnega igrišča z razsvetljavo za vadbo, za eno uro za domicilna športna društva. </t>
  </si>
  <si>
    <t>050400</t>
  </si>
  <si>
    <t>UPORABA NOGOMETNEGA IGRIŠČA Z UMETNO TRAVO ZA ŠOLE</t>
  </si>
  <si>
    <t>050401</t>
  </si>
  <si>
    <t>NOUT81</t>
  </si>
  <si>
    <t xml:space="preserve">Najem nogometnega igrišča za vadbo, za eno uro športne vzgoje. </t>
  </si>
  <si>
    <t>050402</t>
  </si>
  <si>
    <t>NOUT82</t>
  </si>
  <si>
    <t xml:space="preserve">Najem nogometnega igrišča za vadbo z razsvetljavo, za eno uro športne vzgoje. </t>
  </si>
  <si>
    <t>050403</t>
  </si>
  <si>
    <t>NOUT83</t>
  </si>
  <si>
    <t>050404</t>
  </si>
  <si>
    <t>NOUT84</t>
  </si>
  <si>
    <t>050405</t>
  </si>
  <si>
    <t>NOUT85</t>
  </si>
  <si>
    <t>050406</t>
  </si>
  <si>
    <t>NOUT86</t>
  </si>
  <si>
    <t>050407</t>
  </si>
  <si>
    <t>NOUT87</t>
  </si>
  <si>
    <t>050408</t>
  </si>
  <si>
    <t>NOUT88</t>
  </si>
  <si>
    <t>050409</t>
  </si>
  <si>
    <t>NOUT89</t>
  </si>
  <si>
    <t>050410</t>
  </si>
  <si>
    <t>NOUT90</t>
  </si>
  <si>
    <t>050411</t>
  </si>
  <si>
    <t>NOUT91</t>
  </si>
  <si>
    <t>050412</t>
  </si>
  <si>
    <t>NOUT92</t>
  </si>
  <si>
    <t>050413</t>
  </si>
  <si>
    <t>NOUT93</t>
  </si>
  <si>
    <t>050414</t>
  </si>
  <si>
    <t>NOUT94</t>
  </si>
  <si>
    <t>050415</t>
  </si>
  <si>
    <t>NOUT95</t>
  </si>
  <si>
    <t>050500</t>
  </si>
  <si>
    <t>NAJEM  NOGOMETNEGA IGRIŠČA Z UMETNO TRAVO ZA DOMICILNA ŠPORTNA DRUŠTVA</t>
  </si>
  <si>
    <t>050501</t>
  </si>
  <si>
    <t>050502</t>
  </si>
  <si>
    <t>050503</t>
  </si>
  <si>
    <t>050504</t>
  </si>
  <si>
    <t>050505</t>
  </si>
  <si>
    <t>060000</t>
  </si>
  <si>
    <t>VODENI PROGRAMI</t>
  </si>
  <si>
    <t>060100</t>
  </si>
  <si>
    <t xml:space="preserve">VSTOPNICA ZA VODENE PROGRAME ZAVODA ZA ŠPORT AJDOVŠČINA </t>
  </si>
  <si>
    <t>060101</t>
  </si>
  <si>
    <t>AER01</t>
  </si>
  <si>
    <t xml:space="preserve">Vstopnica za enkratni obisk programa aerobika </t>
  </si>
  <si>
    <t>060102</t>
  </si>
  <si>
    <t>TER02</t>
  </si>
  <si>
    <t>Vstopnica za enkratni obisk programa  terapevtska vadba</t>
  </si>
  <si>
    <t>060103</t>
  </si>
  <si>
    <t>TNZ03</t>
  </si>
  <si>
    <t xml:space="preserve">Vstopnica za enkratni obisk programa Trebuh, noge, zadnjica </t>
  </si>
  <si>
    <t>060104</t>
  </si>
  <si>
    <t>ATT04</t>
  </si>
  <si>
    <t>Mesečna vstopnica za štiri obiske izbrane vrste vadbe</t>
  </si>
  <si>
    <t>060105</t>
  </si>
  <si>
    <t>MŠŠ04</t>
  </si>
  <si>
    <t xml:space="preserve">Otroci </t>
  </si>
  <si>
    <t xml:space="preserve">Vstopnica za otroke starosti 4 do 6 let  za eno uro vadbe v programu Multi športnr šole </t>
  </si>
  <si>
    <t>060106</t>
  </si>
  <si>
    <t>MŠŠ05</t>
  </si>
  <si>
    <t xml:space="preserve">Vstopnica za otroke starosti 4 do 6 let  za štiri eno urne vadbe v programu Multi športnr šole </t>
  </si>
  <si>
    <t>070000</t>
  </si>
  <si>
    <t>OPREMA IN REKVIZITI</t>
  </si>
  <si>
    <t>070100</t>
  </si>
  <si>
    <t>NAJEM MONTAŽNEGA ODRA ZA DRUGE KUPCE</t>
  </si>
  <si>
    <t>070101</t>
  </si>
  <si>
    <t>OPR01</t>
  </si>
  <si>
    <t>Najem enega (1) m2 montažnega odra za en dan, brez postavitve, za druge kupce.</t>
  </si>
  <si>
    <t>070200</t>
  </si>
  <si>
    <t>NAJEM ZAŠČITNE PREVLEKE ZA PREKRIVANJE DVORANE</t>
  </si>
  <si>
    <t>070201</t>
  </si>
  <si>
    <t>OPR02</t>
  </si>
  <si>
    <t xml:space="preserve">Najem deset (10) m2 zasčitne prevleke za en dan, brez postavitve. </t>
  </si>
  <si>
    <t>DRUGI PROGRAMI</t>
  </si>
  <si>
    <t>080100</t>
  </si>
  <si>
    <t xml:space="preserve">VSTOPNICA ZA VADBO ALI NAJEM PROSTORA  </t>
  </si>
  <si>
    <t>080101</t>
  </si>
  <si>
    <t>ŠPP01</t>
  </si>
  <si>
    <t xml:space="preserve">Vstopnica za plezanje na plezalni steni do 3 ure </t>
  </si>
  <si>
    <t>080102</t>
  </si>
  <si>
    <t>NAT02</t>
  </si>
  <si>
    <t xml:space="preserve">Vstopnica za najem mize za namizni tenis za eno uro  </t>
  </si>
  <si>
    <t>080103</t>
  </si>
  <si>
    <t>BAD03</t>
  </si>
  <si>
    <t xml:space="preserve">Vstopnica za najem igrišča za badminton za eno uro  </t>
  </si>
  <si>
    <t xml:space="preserve">SPLOŠNA DOLOČILA </t>
  </si>
  <si>
    <t>01.</t>
  </si>
  <si>
    <t>Cenik začne veljati od 1. septembra 2006.</t>
  </si>
  <si>
    <t>02.</t>
  </si>
  <si>
    <t>Cenik se praviloma spremeni, ko se spremenijo maloprodajne cene v Sloveniji oziroma cene glavnih energentov, proizvodov in storitev, ki jih nabavlja zavod, za več kot 5%.</t>
  </si>
  <si>
    <t>03.</t>
  </si>
  <si>
    <t>Zneski v ceniku vključujejo ceno z DDV.</t>
  </si>
  <si>
    <t>04.</t>
  </si>
  <si>
    <t>Informativne cene v evrih so preračunane po centralnem paritetnem tečaju 1 evro = 239.640 SIT.</t>
  </si>
  <si>
    <t>LEK32</t>
  </si>
  <si>
    <t>VD10</t>
  </si>
  <si>
    <t>DVP14</t>
  </si>
  <si>
    <t xml:space="preserve"> VD019</t>
  </si>
  <si>
    <t>MD14</t>
  </si>
  <si>
    <t xml:space="preserve"> MD19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</si>
</sst>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67">
    <font>
      <sz val="10"/>
      <name val="Arial"/>
      <family val="0"/>
    </font>
    <font>
      <b/>
      <sz val="6"/>
      <color indexed="9"/>
      <name val="Arial Narrow"/>
      <family val="2"/>
    </font>
    <font>
      <b/>
      <sz val="18"/>
      <color indexed="9"/>
      <name val="Arial Narrow"/>
      <family val="2"/>
    </font>
    <font>
      <b/>
      <sz val="14"/>
      <color indexed="9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6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sz val="6"/>
      <color indexed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sz val="6"/>
      <color indexed="26"/>
      <name val="Arial Narrow"/>
      <family val="2"/>
    </font>
    <font>
      <b/>
      <sz val="18"/>
      <color indexed="26"/>
      <name val="Arial Narrow"/>
      <family val="2"/>
    </font>
    <font>
      <sz val="14"/>
      <color indexed="26"/>
      <name val="Arial Narrow"/>
      <family val="2"/>
    </font>
    <font>
      <b/>
      <sz val="14"/>
      <color indexed="26"/>
      <name val="Arial Narrow"/>
      <family val="2"/>
    </font>
    <font>
      <b/>
      <sz val="10"/>
      <color indexed="26"/>
      <name val="Arial Narrow"/>
      <family val="2"/>
    </font>
    <font>
      <sz val="5"/>
      <name val="Arial Narrow"/>
      <family val="2"/>
    </font>
    <font>
      <sz val="6"/>
      <color indexed="51"/>
      <name val="Arial Narrow"/>
      <family val="2"/>
    </font>
    <font>
      <b/>
      <sz val="18"/>
      <color indexed="51"/>
      <name val="Arial Narrow"/>
      <family val="2"/>
    </font>
    <font>
      <sz val="14"/>
      <color indexed="51"/>
      <name val="Arial Narrow"/>
      <family val="2"/>
    </font>
    <font>
      <b/>
      <sz val="14"/>
      <color indexed="51"/>
      <name val="Arial Narrow"/>
      <family val="2"/>
    </font>
    <font>
      <b/>
      <sz val="10"/>
      <color indexed="51"/>
      <name val="Arial Narrow"/>
      <family val="2"/>
    </font>
    <font>
      <sz val="8"/>
      <name val="Arial Narrow"/>
      <family val="2"/>
    </font>
    <font>
      <sz val="6"/>
      <color indexed="47"/>
      <name val="Arial Narrow"/>
      <family val="2"/>
    </font>
    <font>
      <b/>
      <sz val="18"/>
      <color indexed="47"/>
      <name val="Arial Narrow"/>
      <family val="2"/>
    </font>
    <font>
      <sz val="14"/>
      <color indexed="47"/>
      <name val="Arial Narrow"/>
      <family val="2"/>
    </font>
    <font>
      <b/>
      <sz val="14"/>
      <color indexed="4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33" borderId="10" xfId="0" applyFont="1" applyFill="1" applyBorder="1" applyAlignment="1" quotePrefix="1">
      <alignment horizontal="left"/>
    </xf>
    <xf numFmtId="9" fontId="2" fillId="33" borderId="11" xfId="57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4" fontId="5" fillId="34" borderId="11" xfId="0" applyNumberFormat="1" applyFont="1" applyFill="1" applyBorder="1" applyAlignment="1">
      <alignment horizontal="right"/>
    </xf>
    <xf numFmtId="4" fontId="5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36" borderId="10" xfId="0" applyFont="1" applyFill="1" applyBorder="1" applyAlignment="1" quotePrefix="1">
      <alignment horizontal="left"/>
    </xf>
    <xf numFmtId="0" fontId="8" fillId="36" borderId="12" xfId="0" applyFont="1" applyFill="1" applyBorder="1" applyAlignment="1">
      <alignment horizontal="left"/>
    </xf>
    <xf numFmtId="0" fontId="8" fillId="36" borderId="12" xfId="0" applyFont="1" applyFill="1" applyBorder="1" applyAlignment="1">
      <alignment/>
    </xf>
    <xf numFmtId="4" fontId="9" fillId="36" borderId="12" xfId="0" applyNumberFormat="1" applyFont="1" applyFill="1" applyBorder="1" applyAlignment="1">
      <alignment horizontal="right"/>
    </xf>
    <xf numFmtId="4" fontId="9" fillId="36" borderId="0" xfId="0" applyNumberFormat="1" applyFont="1" applyFill="1" applyAlignment="1">
      <alignment/>
    </xf>
    <xf numFmtId="0" fontId="10" fillId="36" borderId="13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1" xfId="0" applyFont="1" applyBorder="1" applyAlignment="1" quotePrefix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4" fontId="9" fillId="34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6" borderId="14" xfId="0" applyFont="1" applyFill="1" applyBorder="1" applyAlignment="1" quotePrefix="1">
      <alignment horizontal="left"/>
    </xf>
    <xf numFmtId="0" fontId="8" fillId="36" borderId="0" xfId="0" applyFont="1" applyFill="1" applyBorder="1" applyAlignment="1">
      <alignment/>
    </xf>
    <xf numFmtId="4" fontId="9" fillId="36" borderId="0" xfId="0" applyNumberFormat="1" applyFont="1" applyFill="1" applyBorder="1" applyAlignment="1">
      <alignment horizontal="right"/>
    </xf>
    <xf numFmtId="0" fontId="10" fillId="36" borderId="15" xfId="0" applyFon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4" fontId="8" fillId="36" borderId="12" xfId="0" applyNumberFormat="1" applyFont="1" applyFill="1" applyBorder="1" applyAlignment="1">
      <alignment horizontal="center"/>
    </xf>
    <xf numFmtId="4" fontId="9" fillId="35" borderId="11" xfId="0" applyNumberFormat="1" applyFont="1" applyFill="1" applyBorder="1" applyAlignment="1">
      <alignment horizontal="right"/>
    </xf>
    <xf numFmtId="0" fontId="11" fillId="0" borderId="0" xfId="0" applyFont="1" applyBorder="1" applyAlignment="1" quotePrefix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4" fontId="9" fillId="34" borderId="0" xfId="0" applyNumberFormat="1" applyFont="1" applyFill="1" applyBorder="1" applyAlignment="1">
      <alignment/>
    </xf>
    <xf numFmtId="4" fontId="9" fillId="35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" fontId="9" fillId="35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4" fontId="15" fillId="34" borderId="0" xfId="0" applyNumberFormat="1" applyFont="1" applyFill="1" applyBorder="1" applyAlignment="1">
      <alignment/>
    </xf>
    <xf numFmtId="4" fontId="15" fillId="35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0" fontId="17" fillId="37" borderId="10" xfId="0" applyFont="1" applyFill="1" applyBorder="1" applyAlignment="1" quotePrefix="1">
      <alignment horizontal="left"/>
    </xf>
    <xf numFmtId="9" fontId="18" fillId="37" borderId="12" xfId="57" applyFont="1" applyFill="1" applyBorder="1" applyAlignment="1">
      <alignment horizontal="left"/>
    </xf>
    <xf numFmtId="0" fontId="19" fillId="37" borderId="12" xfId="0" applyFont="1" applyFill="1" applyBorder="1" applyAlignment="1">
      <alignment/>
    </xf>
    <xf numFmtId="4" fontId="20" fillId="37" borderId="12" xfId="0" applyNumberFormat="1" applyFont="1" applyFill="1" applyBorder="1" applyAlignment="1">
      <alignment/>
    </xf>
    <xf numFmtId="4" fontId="21" fillId="37" borderId="12" xfId="0" applyNumberFormat="1" applyFont="1" applyFill="1" applyBorder="1" applyAlignment="1">
      <alignment/>
    </xf>
    <xf numFmtId="0" fontId="19" fillId="37" borderId="13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" fontId="9" fillId="34" borderId="0" xfId="0" applyNumberFormat="1" applyFont="1" applyFill="1" applyAlignment="1">
      <alignment/>
    </xf>
    <xf numFmtId="4" fontId="9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4" fontId="9" fillId="34" borderId="12" xfId="0" applyNumberFormat="1" applyFont="1" applyFill="1" applyBorder="1" applyAlignment="1">
      <alignment/>
    </xf>
    <xf numFmtId="4" fontId="9" fillId="36" borderId="16" xfId="0" applyNumberFormat="1" applyFont="1" applyFill="1" applyBorder="1" applyAlignment="1">
      <alignment/>
    </xf>
    <xf numFmtId="0" fontId="23" fillId="38" borderId="10" xfId="0" applyFont="1" applyFill="1" applyBorder="1" applyAlignment="1" quotePrefix="1">
      <alignment horizontal="left"/>
    </xf>
    <xf numFmtId="9" fontId="24" fillId="38" borderId="12" xfId="57" applyFont="1" applyFill="1" applyBorder="1" applyAlignment="1">
      <alignment horizontal="left"/>
    </xf>
    <xf numFmtId="0" fontId="25" fillId="38" borderId="12" xfId="0" applyFont="1" applyFill="1" applyBorder="1" applyAlignment="1">
      <alignment/>
    </xf>
    <xf numFmtId="4" fontId="26" fillId="38" borderId="12" xfId="0" applyNumberFormat="1" applyFont="1" applyFill="1" applyBorder="1" applyAlignment="1">
      <alignment/>
    </xf>
    <xf numFmtId="4" fontId="27" fillId="38" borderId="12" xfId="0" applyNumberFormat="1" applyFont="1" applyFill="1" applyBorder="1" applyAlignment="1">
      <alignment/>
    </xf>
    <xf numFmtId="0" fontId="25" fillId="38" borderId="13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29" fillId="39" borderId="10" xfId="0" applyFont="1" applyFill="1" applyBorder="1" applyAlignment="1" quotePrefix="1">
      <alignment horizontal="left"/>
    </xf>
    <xf numFmtId="9" fontId="30" fillId="39" borderId="12" xfId="57" applyFont="1" applyFill="1" applyBorder="1" applyAlignment="1">
      <alignment horizontal="left"/>
    </xf>
    <xf numFmtId="0" fontId="31" fillId="39" borderId="12" xfId="0" applyFont="1" applyFill="1" applyBorder="1" applyAlignment="1">
      <alignment/>
    </xf>
    <xf numFmtId="4" fontId="32" fillId="39" borderId="12" xfId="0" applyNumberFormat="1" applyFont="1" applyFill="1" applyBorder="1" applyAlignment="1">
      <alignment/>
    </xf>
    <xf numFmtId="0" fontId="31" fillId="39" borderId="13" xfId="0" applyFont="1" applyFill="1" applyBorder="1" applyAlignment="1">
      <alignment/>
    </xf>
    <xf numFmtId="4" fontId="9" fillId="36" borderId="11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4" fontId="15" fillId="35" borderId="0" xfId="0" applyNumberFormat="1" applyFont="1" applyFill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15" fillId="34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1" fillId="0" borderId="17" xfId="0" applyFont="1" applyBorder="1" applyAlignment="1" quotePrefix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vertical="top" wrapText="1"/>
    </xf>
    <xf numFmtId="4" fontId="9" fillId="34" borderId="16" xfId="0" applyNumberFormat="1" applyFont="1" applyFill="1" applyBorder="1" applyAlignment="1">
      <alignment/>
    </xf>
    <xf numFmtId="4" fontId="9" fillId="35" borderId="16" xfId="0" applyNumberFormat="1" applyFont="1" applyFill="1" applyBorder="1" applyAlignment="1">
      <alignment/>
    </xf>
    <xf numFmtId="0" fontId="23" fillId="38" borderId="18" xfId="0" applyFont="1" applyFill="1" applyBorder="1" applyAlignment="1" quotePrefix="1">
      <alignment horizontal="left"/>
    </xf>
    <xf numFmtId="9" fontId="24" fillId="38" borderId="19" xfId="57" applyFont="1" applyFill="1" applyBorder="1" applyAlignment="1">
      <alignment horizontal="left"/>
    </xf>
    <xf numFmtId="0" fontId="25" fillId="38" borderId="19" xfId="0" applyFont="1" applyFill="1" applyBorder="1" applyAlignment="1">
      <alignment/>
    </xf>
    <xf numFmtId="4" fontId="26" fillId="38" borderId="19" xfId="0" applyNumberFormat="1" applyFont="1" applyFill="1" applyBorder="1" applyAlignment="1">
      <alignment/>
    </xf>
    <xf numFmtId="4" fontId="27" fillId="38" borderId="19" xfId="0" applyNumberFormat="1" applyFont="1" applyFill="1" applyBorder="1" applyAlignment="1">
      <alignment/>
    </xf>
    <xf numFmtId="0" fontId="25" fillId="38" borderId="20" xfId="0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46</xdr:row>
      <xdr:rowOff>228600</xdr:rowOff>
    </xdr:from>
    <xdr:to>
      <xdr:col>0</xdr:col>
      <xdr:colOff>276225</xdr:colOff>
      <xdr:row>46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8100" y="16887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234</xdr:row>
      <xdr:rowOff>104775</xdr:rowOff>
    </xdr:from>
    <xdr:to>
      <xdr:col>1</xdr:col>
      <xdr:colOff>0</xdr:colOff>
      <xdr:row>234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9525" y="73371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45</xdr:row>
      <xdr:rowOff>228600</xdr:rowOff>
    </xdr:from>
    <xdr:to>
      <xdr:col>0</xdr:col>
      <xdr:colOff>276225</xdr:colOff>
      <xdr:row>45</xdr:row>
      <xdr:rowOff>228600</xdr:rowOff>
    </xdr:to>
    <xdr:sp>
      <xdr:nvSpPr>
        <xdr:cNvPr id="3" name="Line 3"/>
        <xdr:cNvSpPr>
          <a:spLocks/>
        </xdr:cNvSpPr>
      </xdr:nvSpPr>
      <xdr:spPr>
        <a:xfrm>
          <a:off x="38100" y="1658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zoomScalePageLayoutView="0" workbookViewId="0" topLeftCell="A1">
      <selection activeCell="B164" sqref="B164:B168"/>
    </sheetView>
  </sheetViews>
  <sheetFormatPr defaultColWidth="9.140625" defaultRowHeight="24" customHeight="1"/>
  <cols>
    <col min="1" max="1" width="4.7109375" style="56" customWidth="1"/>
    <col min="2" max="2" width="8.7109375" style="56" customWidth="1"/>
    <col min="3" max="3" width="10.7109375" style="57" customWidth="1"/>
    <col min="4" max="4" width="12.7109375" style="58" customWidth="1"/>
    <col min="5" max="5" width="12.7109375" style="59" customWidth="1"/>
    <col min="6" max="6" width="43.7109375" style="60" customWidth="1"/>
    <col min="7" max="7" width="0" style="7" hidden="1" customWidth="1"/>
    <col min="8" max="8" width="0" style="8" hidden="1" customWidth="1"/>
    <col min="9" max="16384" width="9.140625" style="30" customWidth="1"/>
  </cols>
  <sheetData>
    <row r="1" spans="1:8" s="9" customFormat="1" ht="24" customHeight="1">
      <c r="A1" s="1" t="s">
        <v>0</v>
      </c>
      <c r="B1" s="2" t="s">
        <v>1</v>
      </c>
      <c r="C1" s="3"/>
      <c r="D1" s="4"/>
      <c r="E1" s="5"/>
      <c r="F1" s="6"/>
      <c r="G1" s="7"/>
      <c r="H1" s="8"/>
    </row>
    <row r="2" spans="1:8" s="15" customFormat="1" ht="24" customHeight="1">
      <c r="A2" s="10" t="s">
        <v>2</v>
      </c>
      <c r="B2" s="10" t="s">
        <v>3</v>
      </c>
      <c r="C2" s="11" t="s">
        <v>4</v>
      </c>
      <c r="D2" s="12" t="s">
        <v>5</v>
      </c>
      <c r="E2" s="13" t="s">
        <v>6</v>
      </c>
      <c r="F2" s="14" t="s">
        <v>7</v>
      </c>
      <c r="H2" s="8"/>
    </row>
    <row r="3" spans="1:8" s="23" customFormat="1" ht="24" customHeight="1">
      <c r="A3" s="16" t="s">
        <v>8</v>
      </c>
      <c r="B3" s="17" t="s">
        <v>9</v>
      </c>
      <c r="C3" s="18"/>
      <c r="D3" s="19"/>
      <c r="E3" s="20"/>
      <c r="F3" s="21"/>
      <c r="G3" s="22"/>
      <c r="H3" s="8"/>
    </row>
    <row r="4" spans="1:9" s="23" customFormat="1" ht="24" customHeight="1">
      <c r="A4" s="24" t="s">
        <v>10</v>
      </c>
      <c r="B4" s="25" t="s">
        <v>11</v>
      </c>
      <c r="C4" s="26" t="s">
        <v>12</v>
      </c>
      <c r="D4" s="27">
        <v>600</v>
      </c>
      <c r="E4" s="28">
        <f aca="true" t="shared" si="0" ref="E4:E35">D4/239.64</f>
        <v>2.5037556334501754</v>
      </c>
      <c r="F4" s="26" t="s">
        <v>13</v>
      </c>
      <c r="G4" s="22"/>
      <c r="H4" s="8" t="e">
        <f>D5*100/#REF!</f>
        <v>#REF!</v>
      </c>
      <c r="I4" s="8"/>
    </row>
    <row r="5" spans="1:9" ht="33.75" customHeight="1">
      <c r="A5" s="24" t="s">
        <v>14</v>
      </c>
      <c r="B5" s="25" t="s">
        <v>15</v>
      </c>
      <c r="C5" s="26" t="s">
        <v>16</v>
      </c>
      <c r="D5" s="27">
        <v>839</v>
      </c>
      <c r="E5" s="28">
        <f t="shared" si="0"/>
        <v>3.501084960774495</v>
      </c>
      <c r="F5" s="26" t="s">
        <v>17</v>
      </c>
      <c r="G5" s="29" t="e">
        <f>(#REF!*100/#REF!)*D4/100</f>
        <v>#REF!</v>
      </c>
      <c r="H5" s="8" t="e">
        <f>D5*100/#REF!</f>
        <v>#REF!</v>
      </c>
      <c r="I5" s="8"/>
    </row>
    <row r="6" spans="1:9" ht="24" customHeight="1">
      <c r="A6" s="24" t="s">
        <v>18</v>
      </c>
      <c r="B6" s="25" t="s">
        <v>19</v>
      </c>
      <c r="C6" s="26" t="s">
        <v>20</v>
      </c>
      <c r="D6" s="27">
        <v>959</v>
      </c>
      <c r="E6" s="28">
        <f t="shared" si="0"/>
        <v>4.001836087464531</v>
      </c>
      <c r="F6" s="26" t="s">
        <v>21</v>
      </c>
      <c r="G6" s="29" t="e">
        <f>(#REF!*100/#REF!)*D5/100</f>
        <v>#REF!</v>
      </c>
      <c r="H6" s="8" t="e">
        <f>D6*100/#REF!</f>
        <v>#REF!</v>
      </c>
      <c r="I6" s="8"/>
    </row>
    <row r="7" spans="1:9" ht="24" customHeight="1">
      <c r="A7" s="24" t="s">
        <v>22</v>
      </c>
      <c r="B7" s="25" t="s">
        <v>23</v>
      </c>
      <c r="C7" s="26" t="s">
        <v>24</v>
      </c>
      <c r="D7" s="27">
        <v>2516</v>
      </c>
      <c r="E7" s="28">
        <f t="shared" si="0"/>
        <v>10.499081956267736</v>
      </c>
      <c r="F7" s="26" t="s">
        <v>25</v>
      </c>
      <c r="G7" s="29" t="e">
        <f>(#REF!*100/#REF!)*D6/100</f>
        <v>#REF!</v>
      </c>
      <c r="H7" s="8" t="e">
        <f>D7*100/#REF!</f>
        <v>#REF!</v>
      </c>
      <c r="I7" s="8"/>
    </row>
    <row r="8" spans="1:6" ht="24" customHeight="1">
      <c r="A8" s="31" t="s">
        <v>26</v>
      </c>
      <c r="B8" s="17" t="s">
        <v>27</v>
      </c>
      <c r="C8" s="32"/>
      <c r="D8" s="33"/>
      <c r="E8" s="20"/>
      <c r="F8" s="34"/>
    </row>
    <row r="9" spans="1:8" ht="24" customHeight="1">
      <c r="A9" s="24" t="s">
        <v>28</v>
      </c>
      <c r="B9" s="25" t="s">
        <v>29</v>
      </c>
      <c r="C9" s="26" t="s">
        <v>30</v>
      </c>
      <c r="D9" s="27">
        <v>648</v>
      </c>
      <c r="E9" s="28">
        <f t="shared" si="0"/>
        <v>2.7040560841261896</v>
      </c>
      <c r="F9" s="26" t="s">
        <v>31</v>
      </c>
      <c r="H9" s="8" t="e">
        <f>D9*100/#REF!</f>
        <v>#REF!</v>
      </c>
    </row>
    <row r="10" spans="1:8" s="23" customFormat="1" ht="24" customHeight="1">
      <c r="A10" s="31" t="s">
        <v>32</v>
      </c>
      <c r="B10" s="35" t="s">
        <v>33</v>
      </c>
      <c r="C10" s="32"/>
      <c r="D10" s="33"/>
      <c r="E10" s="20"/>
      <c r="F10" s="34"/>
      <c r="G10" s="22"/>
      <c r="H10" s="8"/>
    </row>
    <row r="11" spans="1:8" ht="42.75" customHeight="1">
      <c r="A11" s="24" t="s">
        <v>34</v>
      </c>
      <c r="B11" s="25" t="s">
        <v>35</v>
      </c>
      <c r="C11" s="26" t="s">
        <v>12</v>
      </c>
      <c r="D11" s="27">
        <v>5032</v>
      </c>
      <c r="E11" s="28">
        <f t="shared" si="0"/>
        <v>20.99816391253547</v>
      </c>
      <c r="F11" s="26" t="s">
        <v>36</v>
      </c>
      <c r="H11" s="8" t="e">
        <f>D11*100/#REF!</f>
        <v>#REF!</v>
      </c>
    </row>
    <row r="12" spans="1:6" ht="42.75" customHeight="1">
      <c r="A12" s="24" t="s">
        <v>37</v>
      </c>
      <c r="B12" s="25" t="s">
        <v>38</v>
      </c>
      <c r="C12" s="26" t="s">
        <v>16</v>
      </c>
      <c r="D12" s="27">
        <v>5992</v>
      </c>
      <c r="E12" s="28">
        <f t="shared" si="0"/>
        <v>25.00417292605575</v>
      </c>
      <c r="F12" s="26" t="s">
        <v>39</v>
      </c>
    </row>
    <row r="13" spans="1:8" ht="24" customHeight="1">
      <c r="A13" s="24" t="s">
        <v>40</v>
      </c>
      <c r="B13" s="25" t="s">
        <v>41</v>
      </c>
      <c r="C13" s="26" t="s">
        <v>20</v>
      </c>
      <c r="D13" s="27">
        <v>7190</v>
      </c>
      <c r="E13" s="28">
        <f t="shared" si="0"/>
        <v>30.003338340844603</v>
      </c>
      <c r="F13" s="26" t="s">
        <v>42</v>
      </c>
      <c r="H13" s="8" t="e">
        <f>D13*100/#REF!</f>
        <v>#REF!</v>
      </c>
    </row>
    <row r="14" spans="1:8" ht="33.75" customHeight="1">
      <c r="A14" s="24" t="s">
        <v>43</v>
      </c>
      <c r="B14" s="25" t="s">
        <v>44</v>
      </c>
      <c r="C14" s="26" t="s">
        <v>24</v>
      </c>
      <c r="D14" s="27">
        <v>17973</v>
      </c>
      <c r="E14" s="28">
        <f t="shared" si="0"/>
        <v>75</v>
      </c>
      <c r="F14" s="26" t="s">
        <v>45</v>
      </c>
      <c r="H14" s="8" t="e">
        <f>D14*100/#REF!</f>
        <v>#REF!</v>
      </c>
    </row>
    <row r="15" spans="1:8" s="23" customFormat="1" ht="24" customHeight="1">
      <c r="A15" s="31" t="s">
        <v>46</v>
      </c>
      <c r="B15" s="35" t="s">
        <v>47</v>
      </c>
      <c r="C15" s="32"/>
      <c r="D15" s="33"/>
      <c r="E15" s="20"/>
      <c r="F15" s="34"/>
      <c r="G15" s="22"/>
      <c r="H15" s="8"/>
    </row>
    <row r="16" spans="1:8" ht="42.75" customHeight="1">
      <c r="A16" s="24" t="s">
        <v>48</v>
      </c>
      <c r="B16" s="25" t="s">
        <v>49</v>
      </c>
      <c r="C16" s="26" t="s">
        <v>12</v>
      </c>
      <c r="D16" s="27">
        <v>7190</v>
      </c>
      <c r="E16" s="28">
        <f t="shared" si="0"/>
        <v>30.003338340844603</v>
      </c>
      <c r="F16" s="26" t="s">
        <v>50</v>
      </c>
      <c r="H16" s="8" t="e">
        <f>D16*100/#REF!</f>
        <v>#REF!</v>
      </c>
    </row>
    <row r="17" spans="1:6" ht="42.75" customHeight="1">
      <c r="A17" s="24" t="s">
        <v>51</v>
      </c>
      <c r="B17" s="25" t="s">
        <v>52</v>
      </c>
      <c r="C17" s="26" t="s">
        <v>16</v>
      </c>
      <c r="D17" s="27">
        <v>8390</v>
      </c>
      <c r="E17" s="28">
        <v>35</v>
      </c>
      <c r="F17" s="26" t="s">
        <v>53</v>
      </c>
    </row>
    <row r="18" spans="1:8" ht="24" customHeight="1">
      <c r="A18" s="24" t="s">
        <v>54</v>
      </c>
      <c r="B18" s="25" t="s">
        <v>55</v>
      </c>
      <c r="C18" s="26" t="s">
        <v>20</v>
      </c>
      <c r="D18" s="27">
        <v>9585</v>
      </c>
      <c r="E18" s="28">
        <f t="shared" si="0"/>
        <v>39.99749624436655</v>
      </c>
      <c r="F18" s="26" t="s">
        <v>56</v>
      </c>
      <c r="H18" s="8" t="e">
        <f>D18*100/#REF!</f>
        <v>#REF!</v>
      </c>
    </row>
    <row r="19" spans="1:8" ht="33.75" customHeight="1">
      <c r="A19" s="24" t="s">
        <v>57</v>
      </c>
      <c r="B19" s="25" t="s">
        <v>58</v>
      </c>
      <c r="C19" s="26" t="s">
        <v>24</v>
      </c>
      <c r="D19" s="27">
        <v>21567</v>
      </c>
      <c r="E19" s="28">
        <f t="shared" si="0"/>
        <v>89.99749624436656</v>
      </c>
      <c r="F19" s="26" t="s">
        <v>59</v>
      </c>
      <c r="H19" s="8" t="e">
        <f>D19*100/#REF!</f>
        <v>#REF!</v>
      </c>
    </row>
    <row r="20" spans="1:8" s="23" customFormat="1" ht="24" customHeight="1">
      <c r="A20" s="31" t="s">
        <v>60</v>
      </c>
      <c r="B20" s="35" t="s">
        <v>61</v>
      </c>
      <c r="C20" s="32"/>
      <c r="D20" s="33"/>
      <c r="E20" s="20"/>
      <c r="F20" s="34"/>
      <c r="G20" s="22"/>
      <c r="H20" s="8"/>
    </row>
    <row r="21" spans="1:8" ht="42.75" customHeight="1">
      <c r="A21" s="24" t="s">
        <v>62</v>
      </c>
      <c r="B21" s="25" t="s">
        <v>63</v>
      </c>
      <c r="C21" s="26" t="s">
        <v>12</v>
      </c>
      <c r="D21" s="27">
        <v>28757</v>
      </c>
      <c r="E21" s="28">
        <f t="shared" si="0"/>
        <v>120.00083458521115</v>
      </c>
      <c r="F21" s="26" t="s">
        <v>64</v>
      </c>
      <c r="H21" s="8" t="e">
        <f>D21*100/#REF!</f>
        <v>#REF!</v>
      </c>
    </row>
    <row r="22" spans="1:8" ht="54.75" customHeight="1">
      <c r="A22" s="24" t="s">
        <v>65</v>
      </c>
      <c r="B22" s="25" t="s">
        <v>66</v>
      </c>
      <c r="C22" s="26" t="s">
        <v>16</v>
      </c>
      <c r="D22" s="27">
        <v>33550</v>
      </c>
      <c r="E22" s="28">
        <f t="shared" si="0"/>
        <v>140.0016691704223</v>
      </c>
      <c r="F22" s="26" t="s">
        <v>67</v>
      </c>
      <c r="H22" s="8" t="e">
        <f>D22*100/#REF!</f>
        <v>#REF!</v>
      </c>
    </row>
    <row r="23" spans="1:8" ht="33.75" customHeight="1">
      <c r="A23" s="24" t="s">
        <v>68</v>
      </c>
      <c r="B23" s="25" t="s">
        <v>69</v>
      </c>
      <c r="C23" s="26" t="s">
        <v>20</v>
      </c>
      <c r="D23" s="27">
        <v>38343</v>
      </c>
      <c r="E23" s="28">
        <f t="shared" si="0"/>
        <v>160.00250375563346</v>
      </c>
      <c r="F23" s="26" t="s">
        <v>70</v>
      </c>
      <c r="H23" s="8" t="e">
        <f>D23*100/#REF!</f>
        <v>#REF!</v>
      </c>
    </row>
    <row r="24" spans="1:8" ht="34.5" customHeight="1">
      <c r="A24" s="24" t="s">
        <v>71</v>
      </c>
      <c r="B24" s="25" t="s">
        <v>72</v>
      </c>
      <c r="C24" s="26" t="s">
        <v>24</v>
      </c>
      <c r="D24" s="27">
        <v>86270</v>
      </c>
      <c r="E24" s="28">
        <f t="shared" si="0"/>
        <v>359.9983308295777</v>
      </c>
      <c r="F24" s="26" t="s">
        <v>73</v>
      </c>
      <c r="H24" s="8" t="e">
        <f>D24*100/#REF!</f>
        <v>#REF!</v>
      </c>
    </row>
    <row r="25" spans="1:8" s="23" customFormat="1" ht="24" customHeight="1">
      <c r="A25" s="31" t="s">
        <v>74</v>
      </c>
      <c r="B25" s="35" t="s">
        <v>75</v>
      </c>
      <c r="C25" s="32"/>
      <c r="D25" s="33"/>
      <c r="E25" s="20"/>
      <c r="F25" s="34"/>
      <c r="G25" s="22"/>
      <c r="H25" s="8"/>
    </row>
    <row r="26" spans="1:7" s="23" customFormat="1" ht="24" customHeight="1">
      <c r="A26" s="24" t="s">
        <v>76</v>
      </c>
      <c r="B26" s="25" t="s">
        <v>77</v>
      </c>
      <c r="C26" s="26" t="s">
        <v>78</v>
      </c>
      <c r="D26" s="27">
        <f>E26*239.64</f>
        <v>359.46</v>
      </c>
      <c r="E26" s="28">
        <v>1.5</v>
      </c>
      <c r="F26" s="26" t="s">
        <v>79</v>
      </c>
      <c r="G26" s="8"/>
    </row>
    <row r="27" spans="1:10" ht="24" customHeight="1">
      <c r="A27" s="24" t="s">
        <v>80</v>
      </c>
      <c r="B27" s="25" t="s">
        <v>81</v>
      </c>
      <c r="C27" s="26" t="s">
        <v>78</v>
      </c>
      <c r="D27" s="27">
        <v>480</v>
      </c>
      <c r="E27" s="28">
        <f t="shared" si="0"/>
        <v>2.0030045067601403</v>
      </c>
      <c r="F27" s="26" t="s">
        <v>82</v>
      </c>
      <c r="H27" s="8" t="e">
        <f>D27*100/#REF!</f>
        <v>#REF!</v>
      </c>
      <c r="J27" s="23"/>
    </row>
    <row r="28" spans="1:8" s="23" customFormat="1" ht="24" customHeight="1">
      <c r="A28" s="16" t="s">
        <v>83</v>
      </c>
      <c r="B28" s="17" t="s">
        <v>84</v>
      </c>
      <c r="C28" s="18"/>
      <c r="D28" s="36"/>
      <c r="E28" s="20"/>
      <c r="F28" s="21"/>
      <c r="G28" s="22"/>
      <c r="H28" s="8"/>
    </row>
    <row r="29" spans="1:8" ht="24" customHeight="1">
      <c r="A29" s="24" t="s">
        <v>85</v>
      </c>
      <c r="B29" s="25" t="s">
        <v>86</v>
      </c>
      <c r="C29" s="26" t="s">
        <v>87</v>
      </c>
      <c r="D29" s="27">
        <v>2396</v>
      </c>
      <c r="E29" s="28">
        <f t="shared" si="0"/>
        <v>9.9983308295777</v>
      </c>
      <c r="F29" s="26" t="s">
        <v>88</v>
      </c>
      <c r="H29" s="8" t="e">
        <f>D29*100/#REF!</f>
        <v>#REF!</v>
      </c>
    </row>
    <row r="30" spans="1:8" ht="24" customHeight="1">
      <c r="A30" s="24" t="s">
        <v>89</v>
      </c>
      <c r="B30" s="25" t="s">
        <v>90</v>
      </c>
      <c r="C30" s="26" t="s">
        <v>91</v>
      </c>
      <c r="D30" s="27">
        <v>4793</v>
      </c>
      <c r="E30" s="28">
        <v>20</v>
      </c>
      <c r="F30" s="26" t="s">
        <v>92</v>
      </c>
      <c r="H30" s="8" t="e">
        <f>D30*100/#REF!</f>
        <v>#REF!</v>
      </c>
    </row>
    <row r="31" spans="1:8" ht="24" customHeight="1">
      <c r="A31" s="24" t="s">
        <v>93</v>
      </c>
      <c r="B31" s="25" t="s">
        <v>94</v>
      </c>
      <c r="C31" s="26" t="s">
        <v>87</v>
      </c>
      <c r="D31" s="27">
        <v>7190</v>
      </c>
      <c r="E31" s="28">
        <f t="shared" si="0"/>
        <v>30.003338340844603</v>
      </c>
      <c r="F31" s="26" t="s">
        <v>95</v>
      </c>
      <c r="H31" s="8" t="e">
        <f>D31*100/#REF!</f>
        <v>#REF!</v>
      </c>
    </row>
    <row r="32" spans="1:8" s="23" customFormat="1" ht="24" customHeight="1">
      <c r="A32" s="16" t="s">
        <v>96</v>
      </c>
      <c r="B32" s="17" t="s">
        <v>97</v>
      </c>
      <c r="C32" s="18"/>
      <c r="D32" s="36"/>
      <c r="E32" s="20"/>
      <c r="F32" s="21"/>
      <c r="G32" s="22"/>
      <c r="H32" s="8"/>
    </row>
    <row r="33" spans="1:8" ht="24" customHeight="1">
      <c r="A33" s="24" t="s">
        <v>98</v>
      </c>
      <c r="B33" s="25" t="s">
        <v>99</v>
      </c>
      <c r="C33" s="26" t="s">
        <v>100</v>
      </c>
      <c r="D33" s="27">
        <v>1318</v>
      </c>
      <c r="E33" s="28">
        <f t="shared" si="0"/>
        <v>5.4999165414788855</v>
      </c>
      <c r="F33" s="26" t="s">
        <v>101</v>
      </c>
      <c r="H33" s="8" t="e">
        <f>D33*100/#REF!</f>
        <v>#REF!</v>
      </c>
    </row>
    <row r="34" spans="1:8" ht="24" customHeight="1">
      <c r="A34" s="24" t="s">
        <v>102</v>
      </c>
      <c r="B34" s="25" t="s">
        <v>103</v>
      </c>
      <c r="C34" s="26" t="s">
        <v>100</v>
      </c>
      <c r="D34" s="27">
        <v>2397</v>
      </c>
      <c r="E34" s="28">
        <f t="shared" si="0"/>
        <v>10.00250375563345</v>
      </c>
      <c r="F34" s="26" t="s">
        <v>104</v>
      </c>
      <c r="H34" s="8" t="e">
        <f>D34*100/#REF!</f>
        <v>#REF!</v>
      </c>
    </row>
    <row r="35" spans="1:8" ht="24" customHeight="1">
      <c r="A35" s="24" t="s">
        <v>105</v>
      </c>
      <c r="B35" s="25" t="s">
        <v>106</v>
      </c>
      <c r="C35" s="26" t="s">
        <v>100</v>
      </c>
      <c r="D35" s="27">
        <v>4793</v>
      </c>
      <c r="E35" s="28">
        <f t="shared" si="0"/>
        <v>20.00083458521115</v>
      </c>
      <c r="F35" s="26" t="s">
        <v>107</v>
      </c>
      <c r="H35" s="8" t="e">
        <f>D35*100/#REF!</f>
        <v>#REF!</v>
      </c>
    </row>
    <row r="36" spans="1:8" s="23" customFormat="1" ht="24" customHeight="1">
      <c r="A36" s="16" t="s">
        <v>108</v>
      </c>
      <c r="B36" s="17" t="s">
        <v>109</v>
      </c>
      <c r="C36" s="18"/>
      <c r="D36" s="36"/>
      <c r="E36" s="20"/>
      <c r="F36" s="21"/>
      <c r="G36" s="22"/>
      <c r="H36" s="8"/>
    </row>
    <row r="37" spans="1:8" ht="24" customHeight="1">
      <c r="A37" s="24" t="s">
        <v>110</v>
      </c>
      <c r="B37" s="25" t="s">
        <v>111</v>
      </c>
      <c r="C37" s="26" t="s">
        <v>87</v>
      </c>
      <c r="D37" s="27">
        <v>1606</v>
      </c>
      <c r="E37" s="28">
        <v>6.7</v>
      </c>
      <c r="F37" s="26" t="s">
        <v>112</v>
      </c>
      <c r="H37" s="8" t="e">
        <f>D37*100/#REF!</f>
        <v>#REF!</v>
      </c>
    </row>
    <row r="38" spans="1:8" ht="27" customHeight="1">
      <c r="A38" s="24" t="s">
        <v>113</v>
      </c>
      <c r="B38" s="25" t="s">
        <v>114</v>
      </c>
      <c r="C38" s="26" t="s">
        <v>87</v>
      </c>
      <c r="D38" s="27">
        <v>14020</v>
      </c>
      <c r="E38" s="28">
        <f>D38/239.64</f>
        <v>58.5044233016191</v>
      </c>
      <c r="F38" s="26" t="s">
        <v>115</v>
      </c>
      <c r="H38" s="8" t="e">
        <f>D38*100/#REF!</f>
        <v>#REF!</v>
      </c>
    </row>
    <row r="39" spans="1:8" ht="33.75" customHeight="1">
      <c r="A39" s="24" t="s">
        <v>116</v>
      </c>
      <c r="B39" s="25" t="s">
        <v>117</v>
      </c>
      <c r="C39" s="26" t="s">
        <v>87</v>
      </c>
      <c r="D39" s="27">
        <v>503</v>
      </c>
      <c r="E39" s="28">
        <f>D39/239.64</f>
        <v>2.098981806042397</v>
      </c>
      <c r="F39" s="26" t="s">
        <v>118</v>
      </c>
      <c r="H39" s="8" t="e">
        <f>D39*100/#REF!</f>
        <v>#REF!</v>
      </c>
    </row>
    <row r="40" spans="1:8" ht="34.5" customHeight="1">
      <c r="A40" s="24" t="s">
        <v>119</v>
      </c>
      <c r="B40" s="25" t="s">
        <v>120</v>
      </c>
      <c r="C40" s="26" t="s">
        <v>87</v>
      </c>
      <c r="D40" s="27">
        <v>503</v>
      </c>
      <c r="E40" s="28">
        <f>D40/239.64</f>
        <v>2.098981806042397</v>
      </c>
      <c r="F40" s="26" t="s">
        <v>121</v>
      </c>
      <c r="H40" s="8" t="e">
        <f>D40*100/#REF!</f>
        <v>#REF!</v>
      </c>
    </row>
    <row r="41" spans="1:6" ht="34.5" customHeight="1">
      <c r="A41" s="24" t="s">
        <v>122</v>
      </c>
      <c r="B41" s="25" t="s">
        <v>123</v>
      </c>
      <c r="C41" s="26" t="s">
        <v>87</v>
      </c>
      <c r="D41" s="27">
        <v>8027</v>
      </c>
      <c r="E41" s="28">
        <f>D41/239.64</f>
        <v>33.496077449507595</v>
      </c>
      <c r="F41" s="26" t="s">
        <v>124</v>
      </c>
    </row>
    <row r="42" spans="1:6" ht="24" customHeight="1">
      <c r="A42" s="24" t="s">
        <v>125</v>
      </c>
      <c r="B42" s="25" t="s">
        <v>126</v>
      </c>
      <c r="C42" s="26" t="s">
        <v>127</v>
      </c>
      <c r="D42" s="27">
        <v>1438</v>
      </c>
      <c r="E42" s="28">
        <f>D42/239.64</f>
        <v>6.00066766816892</v>
      </c>
      <c r="F42" s="26" t="s">
        <v>128</v>
      </c>
    </row>
    <row r="43" spans="1:6" ht="24" customHeight="1">
      <c r="A43" s="24" t="s">
        <v>129</v>
      </c>
      <c r="B43" s="25" t="s">
        <v>130</v>
      </c>
      <c r="C43" s="26" t="s">
        <v>87</v>
      </c>
      <c r="D43" s="27">
        <v>2037</v>
      </c>
      <c r="E43" s="37">
        <v>8.5</v>
      </c>
      <c r="F43" s="26" t="s">
        <v>131</v>
      </c>
    </row>
    <row r="44" spans="1:6" ht="24" customHeight="1">
      <c r="A44" s="24" t="s">
        <v>132</v>
      </c>
      <c r="B44" s="25" t="s">
        <v>133</v>
      </c>
      <c r="C44" s="26" t="s">
        <v>127</v>
      </c>
      <c r="D44" s="27">
        <v>1800</v>
      </c>
      <c r="E44" s="37">
        <v>7.5</v>
      </c>
      <c r="F44" s="26" t="s">
        <v>134</v>
      </c>
    </row>
    <row r="45" spans="1:6" ht="24" customHeight="1">
      <c r="A45" s="38"/>
      <c r="B45" s="39"/>
      <c r="C45" s="40"/>
      <c r="D45" s="41"/>
      <c r="E45" s="42"/>
      <c r="F45" s="40"/>
    </row>
    <row r="46" spans="1:6" ht="24" customHeight="1">
      <c r="A46" s="43"/>
      <c r="B46" s="44" t="s">
        <v>135</v>
      </c>
      <c r="C46" s="40"/>
      <c r="D46" s="41"/>
      <c r="E46" s="45"/>
      <c r="F46" s="40"/>
    </row>
    <row r="47" spans="1:6" ht="24" customHeight="1">
      <c r="A47" s="43"/>
      <c r="B47" s="44" t="s">
        <v>136</v>
      </c>
      <c r="C47" s="46"/>
      <c r="D47" s="47"/>
      <c r="E47" s="48"/>
      <c r="F47" s="49"/>
    </row>
    <row r="48" spans="1:6" ht="24" customHeight="1">
      <c r="A48" s="43"/>
      <c r="B48" s="44"/>
      <c r="C48" s="46"/>
      <c r="D48" s="47"/>
      <c r="E48" s="48"/>
      <c r="F48" s="49"/>
    </row>
    <row r="49" spans="1:6" ht="24" customHeight="1">
      <c r="A49" s="43"/>
      <c r="B49" s="44"/>
      <c r="C49" s="46"/>
      <c r="D49" s="47"/>
      <c r="E49" s="48"/>
      <c r="F49" s="49"/>
    </row>
    <row r="50" spans="1:6" ht="24" customHeight="1">
      <c r="A50" s="50" t="s">
        <v>137</v>
      </c>
      <c r="B50" s="51" t="s">
        <v>138</v>
      </c>
      <c r="C50" s="52"/>
      <c r="D50" s="53"/>
      <c r="E50" s="54"/>
      <c r="F50" s="55"/>
    </row>
    <row r="51" spans="1:6" ht="24" customHeight="1">
      <c r="A51" s="10" t="s">
        <v>2</v>
      </c>
      <c r="B51" s="10" t="s">
        <v>3</v>
      </c>
      <c r="C51" s="11" t="s">
        <v>4</v>
      </c>
      <c r="D51" s="12" t="s">
        <v>5</v>
      </c>
      <c r="E51" s="13" t="s">
        <v>6</v>
      </c>
      <c r="F51" s="14" t="s">
        <v>7</v>
      </c>
    </row>
    <row r="52" spans="1:6" ht="24" customHeight="1">
      <c r="A52" s="16" t="s">
        <v>139</v>
      </c>
      <c r="B52" s="17" t="s">
        <v>140</v>
      </c>
      <c r="C52" s="18"/>
      <c r="D52" s="19"/>
      <c r="E52" s="20"/>
      <c r="F52" s="21"/>
    </row>
    <row r="53" spans="1:8" ht="33.75" customHeight="1">
      <c r="A53" s="24" t="s">
        <v>141</v>
      </c>
      <c r="B53" s="25" t="s">
        <v>142</v>
      </c>
      <c r="C53" s="26" t="s">
        <v>143</v>
      </c>
      <c r="D53" s="27">
        <v>503</v>
      </c>
      <c r="E53" s="28">
        <f aca="true" t="shared" si="1" ref="E53:E103">D53/239.64</f>
        <v>2.098981806042397</v>
      </c>
      <c r="F53" s="26" t="s">
        <v>64</v>
      </c>
      <c r="H53" s="8" t="e">
        <f>D53*100/#REF!</f>
        <v>#REF!</v>
      </c>
    </row>
    <row r="54" spans="1:8" ht="33.75" customHeight="1">
      <c r="A54" s="24" t="s">
        <v>144</v>
      </c>
      <c r="B54" s="25" t="s">
        <v>145</v>
      </c>
      <c r="C54" s="26" t="s">
        <v>146</v>
      </c>
      <c r="D54" s="27">
        <v>600</v>
      </c>
      <c r="E54" s="28">
        <f t="shared" si="1"/>
        <v>2.5037556334501754</v>
      </c>
      <c r="F54" s="26" t="s">
        <v>67</v>
      </c>
      <c r="H54" s="8" t="e">
        <f>D54*100/#REF!</f>
        <v>#REF!</v>
      </c>
    </row>
    <row r="55" spans="1:8" ht="24" customHeight="1">
      <c r="A55" s="24" t="s">
        <v>147</v>
      </c>
      <c r="B55" s="25" t="s">
        <v>148</v>
      </c>
      <c r="C55" s="26" t="s">
        <v>149</v>
      </c>
      <c r="D55" s="27">
        <v>720</v>
      </c>
      <c r="E55" s="28">
        <f t="shared" si="1"/>
        <v>3.0045067601402105</v>
      </c>
      <c r="F55" s="26" t="s">
        <v>70</v>
      </c>
      <c r="H55" s="8" t="e">
        <f>D55*100/#REF!</f>
        <v>#REF!</v>
      </c>
    </row>
    <row r="56" spans="1:6" ht="24" customHeight="1">
      <c r="A56" s="24" t="s">
        <v>150</v>
      </c>
      <c r="B56" s="25" t="s">
        <v>151</v>
      </c>
      <c r="C56" s="26" t="s">
        <v>20</v>
      </c>
      <c r="D56" s="27">
        <v>959</v>
      </c>
      <c r="E56" s="28">
        <f>D56/239.46</f>
        <v>4.004844232857262</v>
      </c>
      <c r="F56" s="26" t="s">
        <v>73</v>
      </c>
    </row>
    <row r="57" spans="1:8" ht="24" customHeight="1">
      <c r="A57" s="24" t="s">
        <v>152</v>
      </c>
      <c r="B57" s="25" t="s">
        <v>153</v>
      </c>
      <c r="C57" s="26" t="s">
        <v>24</v>
      </c>
      <c r="D57" s="27">
        <v>2396</v>
      </c>
      <c r="E57" s="28">
        <f t="shared" si="1"/>
        <v>9.9983308295777</v>
      </c>
      <c r="F57" s="26" t="s">
        <v>154</v>
      </c>
      <c r="H57" s="8" t="e">
        <f>D57*100/#REF!</f>
        <v>#REF!</v>
      </c>
    </row>
    <row r="58" spans="1:6" ht="24" customHeight="1">
      <c r="A58" s="31" t="s">
        <v>155</v>
      </c>
      <c r="B58" s="17" t="s">
        <v>156</v>
      </c>
      <c r="C58" s="32"/>
      <c r="D58" s="33"/>
      <c r="E58" s="20"/>
      <c r="F58" s="34"/>
    </row>
    <row r="59" spans="1:8" ht="33.75" customHeight="1">
      <c r="A59" s="24" t="s">
        <v>157</v>
      </c>
      <c r="B59" s="25" t="s">
        <v>158</v>
      </c>
      <c r="C59" s="26" t="s">
        <v>143</v>
      </c>
      <c r="D59" s="27">
        <v>408</v>
      </c>
      <c r="E59" s="28">
        <f t="shared" si="1"/>
        <v>1.7025538307461192</v>
      </c>
      <c r="F59" s="26" t="s">
        <v>64</v>
      </c>
      <c r="H59" s="8" t="e">
        <f>D59*100/#REF!</f>
        <v>#REF!</v>
      </c>
    </row>
    <row r="60" spans="1:8" ht="33.75" customHeight="1">
      <c r="A60" s="24" t="s">
        <v>159</v>
      </c>
      <c r="B60" s="25" t="s">
        <v>160</v>
      </c>
      <c r="C60" s="26" t="s">
        <v>146</v>
      </c>
      <c r="D60" s="27">
        <v>503</v>
      </c>
      <c r="E60" s="28">
        <f t="shared" si="1"/>
        <v>2.098981806042397</v>
      </c>
      <c r="F60" s="26" t="s">
        <v>67</v>
      </c>
      <c r="H60" s="8" t="e">
        <f>D60*100/#REF!</f>
        <v>#REF!</v>
      </c>
    </row>
    <row r="61" spans="1:8" ht="24" customHeight="1">
      <c r="A61" s="24" t="s">
        <v>161</v>
      </c>
      <c r="B61" s="25" t="s">
        <v>162</v>
      </c>
      <c r="C61" s="26" t="s">
        <v>149</v>
      </c>
      <c r="D61" s="27">
        <v>600</v>
      </c>
      <c r="E61" s="28">
        <f t="shared" si="1"/>
        <v>2.5037556334501754</v>
      </c>
      <c r="F61" s="26" t="s">
        <v>70</v>
      </c>
      <c r="H61" s="8" t="e">
        <f>D61*100/#REF!</f>
        <v>#REF!</v>
      </c>
    </row>
    <row r="62" spans="1:6" ht="24" customHeight="1">
      <c r="A62" s="24" t="s">
        <v>163</v>
      </c>
      <c r="B62" s="25" t="s">
        <v>164</v>
      </c>
      <c r="C62" s="26" t="s">
        <v>20</v>
      </c>
      <c r="D62" s="27">
        <v>838</v>
      </c>
      <c r="E62" s="28">
        <f>D62/239.64</f>
        <v>3.496912034718745</v>
      </c>
      <c r="F62" s="26" t="s">
        <v>73</v>
      </c>
    </row>
    <row r="63" spans="1:6" ht="24" customHeight="1">
      <c r="A63" s="31" t="s">
        <v>165</v>
      </c>
      <c r="B63" s="17" t="s">
        <v>166</v>
      </c>
      <c r="C63" s="32"/>
      <c r="D63" s="33"/>
      <c r="E63" s="20"/>
      <c r="F63" s="34"/>
    </row>
    <row r="64" spans="1:8" ht="33.75" customHeight="1">
      <c r="A64" s="24" t="s">
        <v>167</v>
      </c>
      <c r="B64" s="25" t="s">
        <v>168</v>
      </c>
      <c r="C64" s="26" t="s">
        <v>143</v>
      </c>
      <c r="D64" s="27">
        <v>3355</v>
      </c>
      <c r="E64" s="28">
        <f t="shared" si="1"/>
        <v>14.00016691704223</v>
      </c>
      <c r="F64" s="26" t="s">
        <v>64</v>
      </c>
      <c r="H64" s="8" t="e">
        <f>D64*100/#REF!</f>
        <v>#REF!</v>
      </c>
    </row>
    <row r="65" spans="1:8" ht="33.75" customHeight="1">
      <c r="A65" s="24" t="s">
        <v>169</v>
      </c>
      <c r="B65" s="25" t="s">
        <v>170</v>
      </c>
      <c r="C65" s="26" t="s">
        <v>146</v>
      </c>
      <c r="D65" s="27">
        <v>4793</v>
      </c>
      <c r="E65" s="28">
        <f t="shared" si="1"/>
        <v>20.00083458521115</v>
      </c>
      <c r="F65" s="26" t="s">
        <v>67</v>
      </c>
      <c r="H65" s="8" t="e">
        <f>D65*100/#REF!</f>
        <v>#REF!</v>
      </c>
    </row>
    <row r="66" spans="1:8" ht="24" customHeight="1">
      <c r="A66" s="24" t="s">
        <v>171</v>
      </c>
      <c r="B66" s="25" t="s">
        <v>172</v>
      </c>
      <c r="C66" s="26" t="s">
        <v>149</v>
      </c>
      <c r="D66" s="27">
        <v>5991</v>
      </c>
      <c r="E66" s="28">
        <f t="shared" si="1"/>
        <v>25</v>
      </c>
      <c r="F66" s="26" t="s">
        <v>70</v>
      </c>
      <c r="H66" s="8" t="e">
        <f>D66*100/#REF!</f>
        <v>#REF!</v>
      </c>
    </row>
    <row r="67" spans="1:6" ht="24" customHeight="1">
      <c r="A67" s="24" t="s">
        <v>173</v>
      </c>
      <c r="B67" s="25" t="s">
        <v>174</v>
      </c>
      <c r="C67" s="26" t="s">
        <v>20</v>
      </c>
      <c r="D67" s="27">
        <v>7668</v>
      </c>
      <c r="E67" s="28">
        <f>D67/239.64</f>
        <v>31.997996995493242</v>
      </c>
      <c r="F67" s="26" t="s">
        <v>73</v>
      </c>
    </row>
    <row r="68" spans="1:8" ht="33.75" customHeight="1">
      <c r="A68" s="24" t="s">
        <v>175</v>
      </c>
      <c r="B68" s="25" t="s">
        <v>176</v>
      </c>
      <c r="C68" s="26" t="s">
        <v>24</v>
      </c>
      <c r="D68" s="27">
        <v>19171</v>
      </c>
      <c r="E68" s="28">
        <f>D68/239.64</f>
        <v>79.99916541478885</v>
      </c>
      <c r="F68" s="26" t="s">
        <v>45</v>
      </c>
      <c r="H68" s="8" t="e">
        <f>D68*100/#REF!</f>
        <v>#REF!</v>
      </c>
    </row>
    <row r="69" spans="1:6" ht="24" customHeight="1">
      <c r="A69" s="31" t="s">
        <v>177</v>
      </c>
      <c r="B69" s="35" t="s">
        <v>178</v>
      </c>
      <c r="C69" s="32"/>
      <c r="D69" s="33"/>
      <c r="E69" s="20"/>
      <c r="F69" s="34"/>
    </row>
    <row r="70" spans="1:8" ht="24" customHeight="1">
      <c r="A70" s="24" t="s">
        <v>179</v>
      </c>
      <c r="B70" s="25" t="s">
        <v>180</v>
      </c>
      <c r="C70" s="26" t="s">
        <v>181</v>
      </c>
      <c r="D70" s="27">
        <v>359.46</v>
      </c>
      <c r="E70" s="28">
        <f t="shared" si="1"/>
        <v>1.5</v>
      </c>
      <c r="F70" s="26" t="s">
        <v>182</v>
      </c>
      <c r="H70" s="8" t="e">
        <f>D70*100/#REF!</f>
        <v>#REF!</v>
      </c>
    </row>
    <row r="71" spans="1:8" ht="24" customHeight="1">
      <c r="A71" s="24" t="s">
        <v>183</v>
      </c>
      <c r="B71" s="25" t="s">
        <v>184</v>
      </c>
      <c r="C71" s="26" t="s">
        <v>185</v>
      </c>
      <c r="D71" s="27">
        <v>359.46</v>
      </c>
      <c r="E71" s="28">
        <f t="shared" si="1"/>
        <v>1.5</v>
      </c>
      <c r="F71" s="26" t="s">
        <v>186</v>
      </c>
      <c r="H71" s="8" t="e">
        <f>D71*100/#REF!</f>
        <v>#REF!</v>
      </c>
    </row>
    <row r="72" spans="1:8" ht="24" customHeight="1">
      <c r="A72" s="24" t="s">
        <v>187</v>
      </c>
      <c r="B72" s="25" t="s">
        <v>188</v>
      </c>
      <c r="C72" s="26" t="s">
        <v>189</v>
      </c>
      <c r="D72" s="27">
        <v>480</v>
      </c>
      <c r="E72" s="28">
        <f t="shared" si="1"/>
        <v>2.0030045067601403</v>
      </c>
      <c r="F72" s="26" t="s">
        <v>190</v>
      </c>
      <c r="H72" s="8" t="e">
        <f>D72*100/#REF!</f>
        <v>#REF!</v>
      </c>
    </row>
    <row r="73" spans="1:8" ht="24" customHeight="1">
      <c r="A73" s="24" t="s">
        <v>191</v>
      </c>
      <c r="B73" s="25" t="s">
        <v>192</v>
      </c>
      <c r="C73" s="26" t="s">
        <v>193</v>
      </c>
      <c r="D73" s="27">
        <v>503</v>
      </c>
      <c r="E73" s="28">
        <f t="shared" si="1"/>
        <v>2.098981806042397</v>
      </c>
      <c r="F73" s="26" t="s">
        <v>194</v>
      </c>
      <c r="H73" s="8" t="e">
        <f>D73*100/#REF!</f>
        <v>#REF!</v>
      </c>
    </row>
    <row r="74" spans="1:8" s="23" customFormat="1" ht="24" customHeight="1">
      <c r="A74" s="31" t="s">
        <v>195</v>
      </c>
      <c r="B74" s="35" t="s">
        <v>196</v>
      </c>
      <c r="C74" s="32"/>
      <c r="D74" s="33"/>
      <c r="E74" s="20"/>
      <c r="F74" s="34"/>
      <c r="G74" s="22"/>
      <c r="H74" s="8"/>
    </row>
    <row r="75" spans="1:8" ht="42.75" customHeight="1">
      <c r="A75" s="24" t="s">
        <v>197</v>
      </c>
      <c r="B75" s="25" t="s">
        <v>198</v>
      </c>
      <c r="C75" s="26" t="s">
        <v>12</v>
      </c>
      <c r="D75" s="27">
        <v>8388</v>
      </c>
      <c r="E75" s="28">
        <f t="shared" si="1"/>
        <v>35.002503755633455</v>
      </c>
      <c r="F75" s="26" t="s">
        <v>64</v>
      </c>
      <c r="H75" s="8" t="e">
        <f>D75*100/#REF!</f>
        <v>#REF!</v>
      </c>
    </row>
    <row r="76" spans="1:8" ht="54.75" customHeight="1">
      <c r="A76" s="24" t="s">
        <v>199</v>
      </c>
      <c r="B76" s="25" t="s">
        <v>200</v>
      </c>
      <c r="C76" s="26" t="s">
        <v>146</v>
      </c>
      <c r="D76" s="27">
        <v>10065</v>
      </c>
      <c r="E76" s="28">
        <f t="shared" si="1"/>
        <v>42.000500751126694</v>
      </c>
      <c r="F76" s="26" t="s">
        <v>67</v>
      </c>
      <c r="H76" s="8" t="e">
        <f>D76*100/#REF!</f>
        <v>#REF!</v>
      </c>
    </row>
    <row r="77" spans="1:8" ht="33.75" customHeight="1">
      <c r="A77" s="24" t="s">
        <v>201</v>
      </c>
      <c r="B77" s="25" t="s">
        <v>202</v>
      </c>
      <c r="C77" s="26" t="s">
        <v>203</v>
      </c>
      <c r="D77" s="27">
        <v>12701</v>
      </c>
      <c r="E77" s="28">
        <f t="shared" si="1"/>
        <v>53.000333834084465</v>
      </c>
      <c r="F77" s="26" t="s">
        <v>70</v>
      </c>
      <c r="H77" s="8" t="e">
        <f>D77*100/#REF!</f>
        <v>#REF!</v>
      </c>
    </row>
    <row r="78" spans="1:8" ht="34.5" customHeight="1">
      <c r="A78" s="24" t="s">
        <v>204</v>
      </c>
      <c r="B78" s="25" t="s">
        <v>205</v>
      </c>
      <c r="C78" s="26" t="s">
        <v>20</v>
      </c>
      <c r="D78" s="27">
        <v>14378</v>
      </c>
      <c r="E78" s="28">
        <f>D78/239.64</f>
        <v>59.998330829577704</v>
      </c>
      <c r="F78" s="26" t="s">
        <v>73</v>
      </c>
      <c r="H78" s="8" t="e">
        <f>D78*100/#REF!</f>
        <v>#REF!</v>
      </c>
    </row>
    <row r="80" spans="1:8" s="9" customFormat="1" ht="24" customHeight="1">
      <c r="A80" s="50" t="s">
        <v>137</v>
      </c>
      <c r="B80" s="51" t="s">
        <v>138</v>
      </c>
      <c r="C80" s="52"/>
      <c r="D80" s="53"/>
      <c r="E80" s="54"/>
      <c r="F80" s="55"/>
      <c r="G80" s="7"/>
      <c r="H80" s="8"/>
    </row>
    <row r="81" spans="1:8" s="15" customFormat="1" ht="24" customHeight="1">
      <c r="A81" s="10" t="s">
        <v>2</v>
      </c>
      <c r="B81" s="10" t="s">
        <v>3</v>
      </c>
      <c r="C81" s="11" t="s">
        <v>4</v>
      </c>
      <c r="D81" s="12" t="s">
        <v>5</v>
      </c>
      <c r="E81" s="13" t="s">
        <v>6</v>
      </c>
      <c r="F81" s="14" t="s">
        <v>7</v>
      </c>
      <c r="H81" s="8"/>
    </row>
    <row r="82" spans="1:8" s="23" customFormat="1" ht="24" customHeight="1">
      <c r="A82" s="16" t="s">
        <v>206</v>
      </c>
      <c r="B82" s="17" t="s">
        <v>207</v>
      </c>
      <c r="C82" s="18"/>
      <c r="D82" s="36"/>
      <c r="E82" s="20"/>
      <c r="F82" s="21"/>
      <c r="G82" s="22"/>
      <c r="H82" s="8"/>
    </row>
    <row r="83" spans="1:8" ht="24" customHeight="1">
      <c r="A83" s="24" t="s">
        <v>208</v>
      </c>
      <c r="B83" s="25" t="s">
        <v>211</v>
      </c>
      <c r="C83" s="26" t="s">
        <v>87</v>
      </c>
      <c r="D83" s="27">
        <v>3595</v>
      </c>
      <c r="E83" s="28">
        <f t="shared" si="1"/>
        <v>15.001669170422302</v>
      </c>
      <c r="F83" s="26" t="s">
        <v>209</v>
      </c>
      <c r="H83" s="8" t="e">
        <f>D83*100/#REF!</f>
        <v>#REF!</v>
      </c>
    </row>
    <row r="84" spans="1:8" ht="24" customHeight="1">
      <c r="A84" s="24" t="s">
        <v>210</v>
      </c>
      <c r="B84" s="25" t="s">
        <v>214</v>
      </c>
      <c r="C84" s="26" t="s">
        <v>87</v>
      </c>
      <c r="D84" s="27">
        <v>28038</v>
      </c>
      <c r="E84" s="28">
        <f t="shared" si="1"/>
        <v>117.0005007511267</v>
      </c>
      <c r="F84" s="26" t="s">
        <v>212</v>
      </c>
      <c r="H84" s="8" t="e">
        <f>D84*100/#REF!</f>
        <v>#REF!</v>
      </c>
    </row>
    <row r="85" spans="1:8" ht="24" customHeight="1">
      <c r="A85" s="24" t="s">
        <v>213</v>
      </c>
      <c r="B85" s="25" t="s">
        <v>219</v>
      </c>
      <c r="C85" s="26" t="s">
        <v>87</v>
      </c>
      <c r="D85" s="27">
        <v>35108</v>
      </c>
      <c r="E85" s="28">
        <f t="shared" si="1"/>
        <v>146.50308796528125</v>
      </c>
      <c r="F85" s="26" t="s">
        <v>215</v>
      </c>
      <c r="H85" s="8" t="e">
        <f>D85*100/#REF!</f>
        <v>#REF!</v>
      </c>
    </row>
    <row r="86" spans="1:8" s="23" customFormat="1" ht="24" customHeight="1">
      <c r="A86" s="16" t="s">
        <v>216</v>
      </c>
      <c r="B86" s="17" t="s">
        <v>217</v>
      </c>
      <c r="C86" s="18"/>
      <c r="D86" s="36"/>
      <c r="E86" s="20"/>
      <c r="F86" s="21"/>
      <c r="G86" s="22"/>
      <c r="H86" s="8"/>
    </row>
    <row r="87" spans="1:8" ht="24" customHeight="1">
      <c r="A87" s="24" t="s">
        <v>218</v>
      </c>
      <c r="B87" s="25" t="s">
        <v>222</v>
      </c>
      <c r="C87" s="26" t="s">
        <v>100</v>
      </c>
      <c r="D87" s="27">
        <v>1557</v>
      </c>
      <c r="E87" s="28">
        <f t="shared" si="1"/>
        <v>6.497245868803205</v>
      </c>
      <c r="F87" s="26" t="s">
        <v>220</v>
      </c>
      <c r="H87" s="8" t="e">
        <f>D87*100/#REF!</f>
        <v>#REF!</v>
      </c>
    </row>
    <row r="88" spans="1:8" ht="24" customHeight="1">
      <c r="A88" s="24" t="s">
        <v>221</v>
      </c>
      <c r="B88" s="25" t="s">
        <v>225</v>
      </c>
      <c r="C88" s="26" t="s">
        <v>100</v>
      </c>
      <c r="D88" s="27">
        <v>12580</v>
      </c>
      <c r="E88" s="28">
        <f t="shared" si="1"/>
        <v>52.49540978133868</v>
      </c>
      <c r="F88" s="26" t="s">
        <v>223</v>
      </c>
      <c r="H88" s="8" t="e">
        <f>D88*100/#REF!</f>
        <v>#REF!</v>
      </c>
    </row>
    <row r="89" spans="1:8" ht="24" customHeight="1">
      <c r="A89" s="24" t="s">
        <v>224</v>
      </c>
      <c r="B89" s="25" t="s">
        <v>230</v>
      </c>
      <c r="C89" s="26" t="s">
        <v>100</v>
      </c>
      <c r="D89" s="27">
        <v>15576</v>
      </c>
      <c r="E89" s="28">
        <f t="shared" si="1"/>
        <v>64.99749624436656</v>
      </c>
      <c r="F89" s="26" t="s">
        <v>226</v>
      </c>
      <c r="H89" s="8" t="e">
        <f>D89*100/#REF!</f>
        <v>#REF!</v>
      </c>
    </row>
    <row r="90" spans="1:8" s="23" customFormat="1" ht="24" customHeight="1">
      <c r="A90" s="16" t="s">
        <v>227</v>
      </c>
      <c r="B90" s="17" t="s">
        <v>228</v>
      </c>
      <c r="C90" s="18"/>
      <c r="D90" s="36"/>
      <c r="E90" s="20"/>
      <c r="F90" s="21"/>
      <c r="G90" s="22"/>
      <c r="H90" s="8"/>
    </row>
    <row r="91" spans="1:8" ht="24" customHeight="1">
      <c r="A91" s="24" t="s">
        <v>229</v>
      </c>
      <c r="B91" s="25" t="s">
        <v>234</v>
      </c>
      <c r="C91" s="26" t="s">
        <v>231</v>
      </c>
      <c r="D91" s="27">
        <v>14378</v>
      </c>
      <c r="E91" s="28">
        <f t="shared" si="1"/>
        <v>59.998330829577704</v>
      </c>
      <c r="F91" s="26" t="s">
        <v>232</v>
      </c>
      <c r="H91" s="8" t="e">
        <f>D91*100/#REF!</f>
        <v>#REF!</v>
      </c>
    </row>
    <row r="92" spans="1:8" ht="24" customHeight="1">
      <c r="A92" s="24" t="s">
        <v>233</v>
      </c>
      <c r="B92" s="25" t="s">
        <v>239</v>
      </c>
      <c r="C92" s="26" t="s">
        <v>231</v>
      </c>
      <c r="D92" s="27">
        <v>17974</v>
      </c>
      <c r="E92" s="28">
        <f t="shared" si="1"/>
        <v>75.00417292605576</v>
      </c>
      <c r="F92" s="26" t="s">
        <v>235</v>
      </c>
      <c r="H92" s="8" t="e">
        <f>D92*100/#REF!</f>
        <v>#REF!</v>
      </c>
    </row>
    <row r="93" spans="1:8" s="23" customFormat="1" ht="24" customHeight="1">
      <c r="A93" s="16" t="s">
        <v>236</v>
      </c>
      <c r="B93" s="17" t="s">
        <v>237</v>
      </c>
      <c r="C93" s="18"/>
      <c r="D93" s="36"/>
      <c r="E93" s="20"/>
      <c r="F93" s="21"/>
      <c r="G93" s="22"/>
      <c r="H93" s="8"/>
    </row>
    <row r="94" spans="1:8" ht="24" customHeight="1">
      <c r="A94" s="24" t="s">
        <v>238</v>
      </c>
      <c r="B94" s="25" t="s">
        <v>242</v>
      </c>
      <c r="C94" s="26" t="s">
        <v>87</v>
      </c>
      <c r="D94" s="27">
        <v>59910</v>
      </c>
      <c r="E94" s="28">
        <f t="shared" si="1"/>
        <v>250.00000000000003</v>
      </c>
      <c r="F94" s="26" t="s">
        <v>240</v>
      </c>
      <c r="H94" s="8" t="e">
        <f>D94*100/#REF!</f>
        <v>#REF!</v>
      </c>
    </row>
    <row r="95" spans="1:8" ht="24" customHeight="1">
      <c r="A95" s="24" t="s">
        <v>241</v>
      </c>
      <c r="B95" s="25" t="s">
        <v>523</v>
      </c>
      <c r="C95" s="26" t="s">
        <v>87</v>
      </c>
      <c r="D95" s="27">
        <v>17973</v>
      </c>
      <c r="E95" s="28">
        <f t="shared" si="1"/>
        <v>75</v>
      </c>
      <c r="F95" s="26" t="s">
        <v>243</v>
      </c>
      <c r="H95" s="8" t="e">
        <f>D95*100/#REF!</f>
        <v>#REF!</v>
      </c>
    </row>
    <row r="96" spans="1:8" s="23" customFormat="1" ht="24" customHeight="1">
      <c r="A96" s="16" t="s">
        <v>244</v>
      </c>
      <c r="B96" s="17" t="s">
        <v>245</v>
      </c>
      <c r="C96" s="18"/>
      <c r="D96" s="36"/>
      <c r="E96" s="20"/>
      <c r="F96" s="21"/>
      <c r="G96" s="22"/>
      <c r="H96" s="8"/>
    </row>
    <row r="97" spans="1:8" ht="24" customHeight="1">
      <c r="A97" s="24" t="s">
        <v>246</v>
      </c>
      <c r="B97" s="25" t="s">
        <v>247</v>
      </c>
      <c r="C97" s="26" t="s">
        <v>100</v>
      </c>
      <c r="D97" s="27">
        <v>35945</v>
      </c>
      <c r="E97" s="28">
        <f t="shared" si="1"/>
        <v>149.99582707394427</v>
      </c>
      <c r="F97" s="26" t="s">
        <v>248</v>
      </c>
      <c r="H97" s="8" t="e">
        <f>D97*100/#REF!</f>
        <v>#REF!</v>
      </c>
    </row>
    <row r="98" spans="1:8" ht="24" customHeight="1">
      <c r="A98" s="24" t="s">
        <v>249</v>
      </c>
      <c r="B98" s="25" t="s">
        <v>250</v>
      </c>
      <c r="C98" s="26" t="s">
        <v>100</v>
      </c>
      <c r="D98" s="27">
        <v>11023</v>
      </c>
      <c r="E98" s="28">
        <f t="shared" si="1"/>
        <v>45.998163912535475</v>
      </c>
      <c r="F98" s="26" t="s">
        <v>251</v>
      </c>
      <c r="H98" s="8" t="e">
        <f>D98*100/#REF!</f>
        <v>#REF!</v>
      </c>
    </row>
    <row r="99" spans="1:8" s="23" customFormat="1" ht="24" customHeight="1">
      <c r="A99" s="16" t="s">
        <v>252</v>
      </c>
      <c r="B99" s="17" t="s">
        <v>228</v>
      </c>
      <c r="C99" s="18"/>
      <c r="D99" s="36"/>
      <c r="E99" s="20"/>
      <c r="F99" s="21"/>
      <c r="G99" s="22"/>
      <c r="H99" s="8"/>
    </row>
    <row r="100" spans="1:8" ht="24" customHeight="1">
      <c r="A100" s="24" t="s">
        <v>253</v>
      </c>
      <c r="B100" s="25" t="s">
        <v>254</v>
      </c>
      <c r="C100" s="26" t="s">
        <v>231</v>
      </c>
      <c r="D100" s="27">
        <v>40020</v>
      </c>
      <c r="E100" s="28">
        <f t="shared" si="1"/>
        <v>167.0005007511267</v>
      </c>
      <c r="F100" s="26" t="s">
        <v>255</v>
      </c>
      <c r="H100" s="8" t="e">
        <f>D100*100/#REF!</f>
        <v>#REF!</v>
      </c>
    </row>
    <row r="101" spans="1:8" ht="24" customHeight="1">
      <c r="A101" s="24" t="s">
        <v>256</v>
      </c>
      <c r="B101" s="25" t="s">
        <v>257</v>
      </c>
      <c r="C101" s="26" t="s">
        <v>231</v>
      </c>
      <c r="D101" s="27">
        <v>16500</v>
      </c>
      <c r="E101" s="28">
        <f t="shared" si="1"/>
        <v>68.85327991987982</v>
      </c>
      <c r="F101" s="26" t="s">
        <v>258</v>
      </c>
      <c r="H101" s="8" t="e">
        <f>D101*100/#REF!</f>
        <v>#REF!</v>
      </c>
    </row>
    <row r="102" spans="1:8" ht="24" customHeight="1">
      <c r="A102" s="31" t="s">
        <v>259</v>
      </c>
      <c r="B102" s="35" t="s">
        <v>260</v>
      </c>
      <c r="C102" s="20"/>
      <c r="D102" s="62"/>
      <c r="E102" s="62"/>
      <c r="F102" s="62"/>
      <c r="G102" s="8"/>
      <c r="H102" s="30"/>
    </row>
    <row r="103" spans="1:8" ht="24" customHeight="1">
      <c r="A103" s="24" t="s">
        <v>261</v>
      </c>
      <c r="B103" s="25" t="s">
        <v>262</v>
      </c>
      <c r="C103" s="26" t="s">
        <v>87</v>
      </c>
      <c r="D103" s="27">
        <v>503</v>
      </c>
      <c r="E103" s="28">
        <f t="shared" si="1"/>
        <v>2.098981806042397</v>
      </c>
      <c r="F103" s="26" t="s">
        <v>263</v>
      </c>
      <c r="G103" s="8" t="e">
        <f>#REF!*100/#REF!</f>
        <v>#REF!</v>
      </c>
      <c r="H103" s="30"/>
    </row>
    <row r="104" spans="1:8" ht="24" customHeight="1">
      <c r="A104" s="24" t="s">
        <v>264</v>
      </c>
      <c r="B104" s="25" t="s">
        <v>265</v>
      </c>
      <c r="C104" s="26" t="s">
        <v>87</v>
      </c>
      <c r="D104" s="27">
        <v>1550</v>
      </c>
      <c r="E104" s="28">
        <v>6.5</v>
      </c>
      <c r="F104" s="26" t="s">
        <v>266</v>
      </c>
      <c r="G104" s="8" t="e">
        <f>#REF!*100/#REF!</f>
        <v>#REF!</v>
      </c>
      <c r="H104" s="30"/>
    </row>
    <row r="105" spans="1:8" ht="24" customHeight="1">
      <c r="A105" s="24" t="s">
        <v>267</v>
      </c>
      <c r="B105" s="25" t="s">
        <v>268</v>
      </c>
      <c r="C105" s="26" t="s">
        <v>87</v>
      </c>
      <c r="D105" s="27">
        <v>959</v>
      </c>
      <c r="E105" s="28">
        <v>4</v>
      </c>
      <c r="F105" s="26" t="s">
        <v>269</v>
      </c>
      <c r="G105" s="8" t="e">
        <f>#REF!*100/#REF!</f>
        <v>#REF!</v>
      </c>
      <c r="H105" s="30"/>
    </row>
    <row r="106" spans="1:8" s="23" customFormat="1" ht="24" customHeight="1">
      <c r="A106" s="31" t="s">
        <v>270</v>
      </c>
      <c r="B106" s="35" t="s">
        <v>271</v>
      </c>
      <c r="C106" s="32"/>
      <c r="D106" s="33"/>
      <c r="E106" s="20"/>
      <c r="F106" s="34"/>
      <c r="G106" s="22"/>
      <c r="H106" s="8"/>
    </row>
    <row r="107" spans="1:8" ht="42.75" customHeight="1">
      <c r="A107" s="24" t="s">
        <v>272</v>
      </c>
      <c r="B107" s="25" t="s">
        <v>273</v>
      </c>
      <c r="C107" s="26" t="s">
        <v>12</v>
      </c>
      <c r="D107" s="27">
        <v>38342</v>
      </c>
      <c r="E107" s="28">
        <v>160</v>
      </c>
      <c r="F107" s="26" t="s">
        <v>274</v>
      </c>
      <c r="G107" s="26" t="s">
        <v>274</v>
      </c>
      <c r="H107" s="26" t="s">
        <v>274</v>
      </c>
    </row>
    <row r="108" spans="1:8" ht="54.75" customHeight="1">
      <c r="A108" s="24" t="s">
        <v>275</v>
      </c>
      <c r="B108" s="25" t="s">
        <v>276</v>
      </c>
      <c r="C108" s="26" t="s">
        <v>146</v>
      </c>
      <c r="D108" s="27">
        <v>47928</v>
      </c>
      <c r="E108" s="28">
        <f>D108/239.64</f>
        <v>200</v>
      </c>
      <c r="F108" s="26" t="s">
        <v>277</v>
      </c>
      <c r="G108" s="26" t="s">
        <v>277</v>
      </c>
      <c r="H108" s="26" t="s">
        <v>277</v>
      </c>
    </row>
    <row r="109" spans="1:8" ht="33.75" customHeight="1">
      <c r="A109" s="24" t="s">
        <v>278</v>
      </c>
      <c r="B109" s="25" t="s">
        <v>279</v>
      </c>
      <c r="C109" s="26" t="s">
        <v>203</v>
      </c>
      <c r="D109" s="27">
        <v>52721</v>
      </c>
      <c r="E109" s="28">
        <f>D109/239.64</f>
        <v>220.00083458521115</v>
      </c>
      <c r="F109" s="26" t="s">
        <v>280</v>
      </c>
      <c r="G109" s="26" t="s">
        <v>280</v>
      </c>
      <c r="H109" s="26" t="s">
        <v>280</v>
      </c>
    </row>
    <row r="110" spans="1:8" ht="34.5" customHeight="1">
      <c r="A110" s="24" t="s">
        <v>281</v>
      </c>
      <c r="B110" s="25" t="s">
        <v>282</v>
      </c>
      <c r="C110" s="26" t="s">
        <v>20</v>
      </c>
      <c r="D110" s="27">
        <v>95855</v>
      </c>
      <c r="E110" s="28">
        <f>D110/239.64</f>
        <v>399.99582707394427</v>
      </c>
      <c r="F110" s="26" t="s">
        <v>283</v>
      </c>
      <c r="G110" s="26" t="s">
        <v>283</v>
      </c>
      <c r="H110" s="26" t="s">
        <v>283</v>
      </c>
    </row>
    <row r="111" spans="1:8" ht="34.5" customHeight="1">
      <c r="A111" s="91"/>
      <c r="B111" s="92"/>
      <c r="C111" s="93"/>
      <c r="D111" s="94"/>
      <c r="E111" s="95"/>
      <c r="F111" s="40"/>
      <c r="G111" s="40"/>
      <c r="H111" s="40"/>
    </row>
    <row r="112" spans="1:7" s="104" customFormat="1" ht="24" customHeight="1">
      <c r="A112" s="38"/>
      <c r="B112" s="40"/>
      <c r="C112" s="45"/>
      <c r="D112" s="41"/>
      <c r="E112" s="40"/>
      <c r="F112" s="102"/>
      <c r="G112" s="103"/>
    </row>
    <row r="113" spans="1:8" s="9" customFormat="1" ht="24" customHeight="1">
      <c r="A113" s="96" t="s">
        <v>284</v>
      </c>
      <c r="B113" s="97" t="s">
        <v>285</v>
      </c>
      <c r="C113" s="98"/>
      <c r="D113" s="99"/>
      <c r="E113" s="100"/>
      <c r="F113" s="101"/>
      <c r="G113" s="7"/>
      <c r="H113" s="8"/>
    </row>
    <row r="114" spans="1:8" s="15" customFormat="1" ht="24" customHeight="1">
      <c r="A114" s="10" t="s">
        <v>2</v>
      </c>
      <c r="B114" s="10" t="s">
        <v>3</v>
      </c>
      <c r="C114" s="11" t="s">
        <v>4</v>
      </c>
      <c r="D114" s="12" t="s">
        <v>5</v>
      </c>
      <c r="E114" s="13" t="s">
        <v>6</v>
      </c>
      <c r="F114" s="14" t="s">
        <v>7</v>
      </c>
      <c r="H114" s="8"/>
    </row>
    <row r="115" spans="1:8" s="23" customFormat="1" ht="24" customHeight="1">
      <c r="A115" s="16" t="s">
        <v>286</v>
      </c>
      <c r="B115" s="17" t="s">
        <v>287</v>
      </c>
      <c r="C115" s="18"/>
      <c r="D115" s="36"/>
      <c r="E115" s="20"/>
      <c r="F115" s="21"/>
      <c r="G115" s="22"/>
      <c r="H115" s="8"/>
    </row>
    <row r="116" spans="1:8" ht="24" customHeight="1">
      <c r="A116" s="24" t="s">
        <v>288</v>
      </c>
      <c r="B116" s="25" t="s">
        <v>289</v>
      </c>
      <c r="C116" s="26" t="s">
        <v>87</v>
      </c>
      <c r="D116" s="27">
        <v>6590</v>
      </c>
      <c r="E116" s="28">
        <f aca="true" t="shared" si="2" ref="E116:E139">D116/239.64</f>
        <v>27.499582707394428</v>
      </c>
      <c r="F116" s="26" t="s">
        <v>290</v>
      </c>
      <c r="H116" s="8" t="e">
        <f>D116*100/#REF!</f>
        <v>#REF!</v>
      </c>
    </row>
    <row r="117" spans="1:6" ht="24" customHeight="1">
      <c r="A117" s="24" t="s">
        <v>291</v>
      </c>
      <c r="B117" s="25" t="s">
        <v>292</v>
      </c>
      <c r="C117" s="26" t="s">
        <v>87</v>
      </c>
      <c r="D117" s="27">
        <v>7550</v>
      </c>
      <c r="E117" s="28">
        <v>31.5</v>
      </c>
      <c r="F117" s="26" t="s">
        <v>293</v>
      </c>
    </row>
    <row r="118" spans="1:8" ht="24" customHeight="1">
      <c r="A118" s="24" t="s">
        <v>294</v>
      </c>
      <c r="B118" s="25" t="s">
        <v>295</v>
      </c>
      <c r="C118" s="26" t="s">
        <v>87</v>
      </c>
      <c r="D118" s="27">
        <v>32112</v>
      </c>
      <c r="E118" s="28">
        <f t="shared" si="2"/>
        <v>134.0010015022534</v>
      </c>
      <c r="F118" s="26" t="s">
        <v>296</v>
      </c>
      <c r="H118" s="8" t="e">
        <f>D118*100/#REF!</f>
        <v>#REF!</v>
      </c>
    </row>
    <row r="119" spans="1:8" s="23" customFormat="1" ht="24" customHeight="1">
      <c r="A119" s="16" t="s">
        <v>297</v>
      </c>
      <c r="B119" s="17" t="s">
        <v>298</v>
      </c>
      <c r="C119" s="18"/>
      <c r="D119" s="36"/>
      <c r="E119" s="20"/>
      <c r="F119" s="21"/>
      <c r="G119" s="22"/>
      <c r="H119" s="8"/>
    </row>
    <row r="120" spans="1:8" ht="24" customHeight="1">
      <c r="A120" s="24" t="s">
        <v>299</v>
      </c>
      <c r="B120" s="25" t="s">
        <v>302</v>
      </c>
      <c r="C120" s="26" t="s">
        <v>100</v>
      </c>
      <c r="D120" s="27">
        <v>2277</v>
      </c>
      <c r="E120" s="28">
        <f t="shared" si="2"/>
        <v>9.501752628943416</v>
      </c>
      <c r="F120" s="26" t="s">
        <v>300</v>
      </c>
      <c r="H120" s="8" t="e">
        <f>D120*100/#REF!</f>
        <v>#REF!</v>
      </c>
    </row>
    <row r="121" spans="1:8" ht="24" customHeight="1">
      <c r="A121" s="24" t="s">
        <v>301</v>
      </c>
      <c r="B121" s="25" t="s">
        <v>305</v>
      </c>
      <c r="C121" s="26" t="s">
        <v>100</v>
      </c>
      <c r="D121" s="27">
        <v>4553</v>
      </c>
      <c r="E121" s="28">
        <f t="shared" si="2"/>
        <v>18.99933233183108</v>
      </c>
      <c r="F121" s="26" t="s">
        <v>303</v>
      </c>
      <c r="H121" s="8" t="e">
        <f>D121*100/#REF!</f>
        <v>#REF!</v>
      </c>
    </row>
    <row r="122" spans="1:8" ht="24" customHeight="1">
      <c r="A122" s="24" t="s">
        <v>304</v>
      </c>
      <c r="B122" s="25" t="s">
        <v>308</v>
      </c>
      <c r="C122" s="26" t="s">
        <v>100</v>
      </c>
      <c r="D122" s="27">
        <v>16056</v>
      </c>
      <c r="E122" s="28">
        <f t="shared" si="2"/>
        <v>67.0005007511267</v>
      </c>
      <c r="F122" s="26" t="s">
        <v>306</v>
      </c>
      <c r="H122" s="8" t="e">
        <f>D122*100/#REF!</f>
        <v>#REF!</v>
      </c>
    </row>
    <row r="123" spans="1:6" ht="24" customHeight="1">
      <c r="A123" s="24" t="s">
        <v>307</v>
      </c>
      <c r="B123" s="25" t="s">
        <v>313</v>
      </c>
      <c r="C123" s="26" t="s">
        <v>100</v>
      </c>
      <c r="D123" s="27">
        <v>6590</v>
      </c>
      <c r="E123" s="28">
        <f t="shared" si="2"/>
        <v>27.499582707394428</v>
      </c>
      <c r="F123" s="26" t="s">
        <v>309</v>
      </c>
    </row>
    <row r="124" spans="1:8" s="23" customFormat="1" ht="24" customHeight="1">
      <c r="A124" s="16" t="s">
        <v>310</v>
      </c>
      <c r="B124" s="17" t="s">
        <v>311</v>
      </c>
      <c r="C124" s="18"/>
      <c r="D124" s="36"/>
      <c r="E124" s="20"/>
      <c r="F124" s="21"/>
      <c r="G124" s="22"/>
      <c r="H124" s="8"/>
    </row>
    <row r="125" spans="1:8" ht="24" customHeight="1">
      <c r="A125" s="24" t="s">
        <v>312</v>
      </c>
      <c r="B125" s="25" t="s">
        <v>317</v>
      </c>
      <c r="C125" s="26" t="s">
        <v>314</v>
      </c>
      <c r="D125" s="27">
        <v>2229</v>
      </c>
      <c r="E125" s="28">
        <f t="shared" si="2"/>
        <v>9.301452178267402</v>
      </c>
      <c r="F125" s="26" t="s">
        <v>315</v>
      </c>
      <c r="H125" s="8" t="e">
        <f>D125*100/#REF!</f>
        <v>#REF!</v>
      </c>
    </row>
    <row r="126" spans="1:8" ht="24" customHeight="1">
      <c r="A126" s="24" t="s">
        <v>316</v>
      </c>
      <c r="B126" s="25" t="s">
        <v>321</v>
      </c>
      <c r="C126" s="26" t="s">
        <v>318</v>
      </c>
      <c r="D126" s="27">
        <v>2360</v>
      </c>
      <c r="E126" s="28">
        <f t="shared" si="2"/>
        <v>9.84810549157069</v>
      </c>
      <c r="F126" s="26" t="s">
        <v>319</v>
      </c>
      <c r="H126" s="8" t="e">
        <f>D126*100/#REF!</f>
        <v>#REF!</v>
      </c>
    </row>
    <row r="127" spans="1:8" ht="24" customHeight="1">
      <c r="A127" s="24" t="s">
        <v>320</v>
      </c>
      <c r="B127" s="25" t="s">
        <v>524</v>
      </c>
      <c r="C127" s="26" t="s">
        <v>231</v>
      </c>
      <c r="D127" s="27">
        <v>14378</v>
      </c>
      <c r="E127" s="28">
        <f t="shared" si="2"/>
        <v>59.998330829577704</v>
      </c>
      <c r="F127" s="26" t="s">
        <v>322</v>
      </c>
      <c r="H127" s="8" t="e">
        <f>D127*100/#REF!</f>
        <v>#REF!</v>
      </c>
    </row>
    <row r="128" spans="1:8" s="23" customFormat="1" ht="24" customHeight="1">
      <c r="A128" s="16" t="s">
        <v>323</v>
      </c>
      <c r="B128" s="17" t="s">
        <v>324</v>
      </c>
      <c r="C128" s="18"/>
      <c r="D128" s="36"/>
      <c r="E128" s="20"/>
      <c r="F128" s="21"/>
      <c r="G128" s="22"/>
      <c r="H128" s="8"/>
    </row>
    <row r="129" spans="1:8" ht="24" customHeight="1">
      <c r="A129" s="24" t="s">
        <v>325</v>
      </c>
      <c r="B129" s="25" t="s">
        <v>328</v>
      </c>
      <c r="C129" s="26" t="s">
        <v>87</v>
      </c>
      <c r="D129" s="27">
        <v>349995</v>
      </c>
      <c r="E129" s="28">
        <f t="shared" si="2"/>
        <v>1460.5032548823235</v>
      </c>
      <c r="F129" s="26" t="s">
        <v>326</v>
      </c>
      <c r="H129" s="8" t="e">
        <f>D129*100/#REF!</f>
        <v>#REF!</v>
      </c>
    </row>
    <row r="130" spans="1:8" ht="24" customHeight="1">
      <c r="A130" s="24" t="s">
        <v>327</v>
      </c>
      <c r="B130" s="25" t="s">
        <v>333</v>
      </c>
      <c r="C130" s="26" t="s">
        <v>87</v>
      </c>
      <c r="D130" s="27">
        <v>249992</v>
      </c>
      <c r="E130" s="28">
        <f t="shared" si="2"/>
        <v>1043.1981305291272</v>
      </c>
      <c r="F130" s="26" t="s">
        <v>329</v>
      </c>
      <c r="H130" s="8" t="e">
        <f>D130*100/#REF!</f>
        <v>#REF!</v>
      </c>
    </row>
    <row r="131" spans="1:8" s="23" customFormat="1" ht="24" customHeight="1">
      <c r="A131" s="16" t="s">
        <v>330</v>
      </c>
      <c r="B131" s="17" t="s">
        <v>331</v>
      </c>
      <c r="C131" s="18"/>
      <c r="D131" s="36"/>
      <c r="E131" s="20"/>
      <c r="F131" s="21"/>
      <c r="G131" s="22"/>
      <c r="H131" s="8"/>
    </row>
    <row r="132" spans="1:8" ht="24" customHeight="1">
      <c r="A132" s="24" t="s">
        <v>332</v>
      </c>
      <c r="B132" s="25" t="s">
        <v>336</v>
      </c>
      <c r="C132" s="26" t="s">
        <v>100</v>
      </c>
      <c r="D132" s="27">
        <v>120011</v>
      </c>
      <c r="E132" s="28">
        <f t="shared" si="2"/>
        <v>500.7970288766483</v>
      </c>
      <c r="F132" s="26" t="s">
        <v>334</v>
      </c>
      <c r="H132" s="8" t="e">
        <f>D132*100/#REF!</f>
        <v>#REF!</v>
      </c>
    </row>
    <row r="133" spans="1:8" ht="24" customHeight="1">
      <c r="A133" s="24" t="s">
        <v>335</v>
      </c>
      <c r="B133" s="25" t="s">
        <v>525</v>
      </c>
      <c r="C133" s="26" t="s">
        <v>100</v>
      </c>
      <c r="D133" s="27">
        <v>18500</v>
      </c>
      <c r="E133" s="28">
        <f t="shared" si="2"/>
        <v>77.19913203138042</v>
      </c>
      <c r="F133" s="26" t="s">
        <v>337</v>
      </c>
      <c r="H133" s="8" t="e">
        <f>D133*100/#REF!</f>
        <v>#REF!</v>
      </c>
    </row>
    <row r="134" spans="1:8" s="23" customFormat="1" ht="24" customHeight="1">
      <c r="A134" s="16" t="s">
        <v>338</v>
      </c>
      <c r="B134" s="17" t="s">
        <v>331</v>
      </c>
      <c r="C134" s="18"/>
      <c r="D134" s="36"/>
      <c r="E134" s="20"/>
      <c r="F134" s="21"/>
      <c r="G134" s="22"/>
      <c r="H134" s="8"/>
    </row>
    <row r="135" spans="1:8" ht="24" customHeight="1">
      <c r="A135" s="24" t="s">
        <v>339</v>
      </c>
      <c r="B135" s="25" t="s">
        <v>342</v>
      </c>
      <c r="C135" s="26" t="s">
        <v>100</v>
      </c>
      <c r="D135" s="27">
        <v>17493</v>
      </c>
      <c r="E135" s="28">
        <f t="shared" si="2"/>
        <v>72.99699549323987</v>
      </c>
      <c r="F135" s="26" t="s">
        <v>340</v>
      </c>
      <c r="H135" s="8" t="e">
        <f>D135*100/#REF!</f>
        <v>#REF!</v>
      </c>
    </row>
    <row r="136" spans="1:6" ht="24" customHeight="1">
      <c r="A136" s="24" t="s">
        <v>341</v>
      </c>
      <c r="B136" s="25" t="s">
        <v>345</v>
      </c>
      <c r="C136" s="26" t="s">
        <v>100</v>
      </c>
      <c r="D136" s="27">
        <v>23000</v>
      </c>
      <c r="E136" s="28">
        <v>96</v>
      </c>
      <c r="F136" s="26" t="s">
        <v>343</v>
      </c>
    </row>
    <row r="137" spans="1:8" ht="24" customHeight="1">
      <c r="A137" s="24" t="s">
        <v>344</v>
      </c>
      <c r="B137" s="25" t="s">
        <v>348</v>
      </c>
      <c r="C137" s="26" t="s">
        <v>100</v>
      </c>
      <c r="D137" s="27">
        <v>1018</v>
      </c>
      <c r="E137" s="28">
        <f t="shared" si="2"/>
        <v>4.248038724753798</v>
      </c>
      <c r="F137" s="26" t="s">
        <v>346</v>
      </c>
      <c r="H137" s="8" t="e">
        <f>D137*100/#REF!</f>
        <v>#REF!</v>
      </c>
    </row>
    <row r="138" spans="1:8" ht="24" customHeight="1">
      <c r="A138" s="24" t="s">
        <v>347</v>
      </c>
      <c r="B138" s="25" t="s">
        <v>351</v>
      </c>
      <c r="C138" s="26" t="s">
        <v>100</v>
      </c>
      <c r="D138" s="27">
        <v>1510</v>
      </c>
      <c r="E138" s="28">
        <f t="shared" si="2"/>
        <v>6.3011183441829415</v>
      </c>
      <c r="F138" s="26" t="s">
        <v>349</v>
      </c>
      <c r="H138" s="8" t="e">
        <f>D138*100/#REF!</f>
        <v>#REF!</v>
      </c>
    </row>
    <row r="139" spans="1:8" ht="24" customHeight="1">
      <c r="A139" s="24" t="s">
        <v>350</v>
      </c>
      <c r="B139" s="25" t="s">
        <v>526</v>
      </c>
      <c r="C139" s="26" t="s">
        <v>100</v>
      </c>
      <c r="D139" s="27">
        <v>5033</v>
      </c>
      <c r="E139" s="28">
        <f t="shared" si="2"/>
        <v>21.002336838591223</v>
      </c>
      <c r="F139" s="26" t="s">
        <v>352</v>
      </c>
      <c r="H139" s="8" t="e">
        <f>D139*100/#REF!</f>
        <v>#REF!</v>
      </c>
    </row>
    <row r="142" spans="1:8" s="9" customFormat="1" ht="24" customHeight="1">
      <c r="A142" s="63" t="s">
        <v>353</v>
      </c>
      <c r="B142" s="64" t="s">
        <v>354</v>
      </c>
      <c r="C142" s="65"/>
      <c r="D142" s="66"/>
      <c r="E142" s="67"/>
      <c r="F142" s="68"/>
      <c r="G142" s="7"/>
      <c r="H142" s="8"/>
    </row>
    <row r="143" spans="1:8" s="15" customFormat="1" ht="24" customHeight="1">
      <c r="A143" s="10" t="s">
        <v>2</v>
      </c>
      <c r="B143" s="10" t="s">
        <v>3</v>
      </c>
      <c r="C143" s="11" t="s">
        <v>4</v>
      </c>
      <c r="D143" s="12" t="s">
        <v>5</v>
      </c>
      <c r="E143" s="13" t="s">
        <v>6</v>
      </c>
      <c r="F143" s="14" t="s">
        <v>7</v>
      </c>
      <c r="H143" s="8"/>
    </row>
    <row r="144" spans="1:8" s="23" customFormat="1" ht="24" customHeight="1">
      <c r="A144" s="16" t="s">
        <v>355</v>
      </c>
      <c r="B144" s="17" t="s">
        <v>356</v>
      </c>
      <c r="C144" s="18"/>
      <c r="D144" s="36"/>
      <c r="E144" s="20"/>
      <c r="F144" s="21"/>
      <c r="G144" s="22"/>
      <c r="H144" s="8"/>
    </row>
    <row r="145" spans="1:8" ht="24" customHeight="1">
      <c r="A145" s="24" t="s">
        <v>325</v>
      </c>
      <c r="B145" s="25" t="s">
        <v>357</v>
      </c>
      <c r="C145" s="26" t="s">
        <v>87</v>
      </c>
      <c r="D145" s="27">
        <v>5032</v>
      </c>
      <c r="E145" s="28">
        <f aca="true" t="shared" si="3" ref="E145:E168">D145/239.64</f>
        <v>20.99816391253547</v>
      </c>
      <c r="F145" s="26" t="s">
        <v>290</v>
      </c>
      <c r="H145" s="8" t="e">
        <f>D145*100/#REF!</f>
        <v>#REF!</v>
      </c>
    </row>
    <row r="146" spans="1:6" ht="24" customHeight="1">
      <c r="A146" s="24" t="s">
        <v>327</v>
      </c>
      <c r="B146" s="25" t="s">
        <v>358</v>
      </c>
      <c r="C146" s="26" t="s">
        <v>87</v>
      </c>
      <c r="D146" s="27">
        <v>5512</v>
      </c>
      <c r="E146" s="28">
        <v>23</v>
      </c>
      <c r="F146" s="26" t="s">
        <v>293</v>
      </c>
    </row>
    <row r="147" spans="1:8" ht="24" customHeight="1">
      <c r="A147" s="24" t="s">
        <v>359</v>
      </c>
      <c r="B147" s="25" t="s">
        <v>360</v>
      </c>
      <c r="C147" s="26" t="s">
        <v>87</v>
      </c>
      <c r="D147" s="27">
        <v>26959.5</v>
      </c>
      <c r="E147" s="28">
        <v>112.5</v>
      </c>
      <c r="F147" s="26" t="s">
        <v>296</v>
      </c>
      <c r="H147" s="8" t="e">
        <f>D147*100/#REF!</f>
        <v>#REF!</v>
      </c>
    </row>
    <row r="148" spans="1:8" s="23" customFormat="1" ht="24" customHeight="1">
      <c r="A148" s="16" t="s">
        <v>361</v>
      </c>
      <c r="B148" s="17" t="s">
        <v>362</v>
      </c>
      <c r="C148" s="18"/>
      <c r="D148" s="36"/>
      <c r="E148" s="20"/>
      <c r="F148" s="21"/>
      <c r="G148" s="22"/>
      <c r="H148" s="8"/>
    </row>
    <row r="149" spans="1:11" ht="24" customHeight="1">
      <c r="A149" s="24" t="s">
        <v>363</v>
      </c>
      <c r="B149" s="25" t="s">
        <v>364</v>
      </c>
      <c r="C149" s="26" t="s">
        <v>100</v>
      </c>
      <c r="D149" s="27">
        <v>2277</v>
      </c>
      <c r="E149" s="28">
        <f t="shared" si="3"/>
        <v>9.501752628943416</v>
      </c>
      <c r="F149" s="26" t="s">
        <v>300</v>
      </c>
      <c r="H149" s="8" t="e">
        <f>D149*100/#REF!</f>
        <v>#REF!</v>
      </c>
      <c r="K149" s="23"/>
    </row>
    <row r="150" spans="1:8" ht="24" customHeight="1">
      <c r="A150" s="24" t="s">
        <v>365</v>
      </c>
      <c r="B150" s="25" t="s">
        <v>366</v>
      </c>
      <c r="C150" s="26" t="s">
        <v>100</v>
      </c>
      <c r="D150" s="27">
        <v>4553</v>
      </c>
      <c r="E150" s="28">
        <f t="shared" si="3"/>
        <v>18.99933233183108</v>
      </c>
      <c r="F150" s="26" t="s">
        <v>303</v>
      </c>
      <c r="H150" s="8" t="e">
        <f>D150*100/#REF!</f>
        <v>#REF!</v>
      </c>
    </row>
    <row r="151" spans="1:8" ht="24" customHeight="1">
      <c r="A151" s="24" t="s">
        <v>367</v>
      </c>
      <c r="B151" s="25" t="s">
        <v>368</v>
      </c>
      <c r="C151" s="26" t="s">
        <v>100</v>
      </c>
      <c r="D151" s="27">
        <v>5992</v>
      </c>
      <c r="E151" s="28">
        <f t="shared" si="3"/>
        <v>25.00417292605575</v>
      </c>
      <c r="F151" s="26" t="s">
        <v>306</v>
      </c>
      <c r="H151" s="8" t="e">
        <f>D151*100/#REF!</f>
        <v>#REF!</v>
      </c>
    </row>
    <row r="152" spans="1:6" ht="24" customHeight="1">
      <c r="A152" s="24" t="s">
        <v>369</v>
      </c>
      <c r="B152" s="25" t="s">
        <v>370</v>
      </c>
      <c r="C152" s="26" t="s">
        <v>100</v>
      </c>
      <c r="D152" s="61">
        <v>5032</v>
      </c>
      <c r="E152" s="28">
        <f t="shared" si="3"/>
        <v>20.99816391253547</v>
      </c>
      <c r="F152" s="26" t="s">
        <v>371</v>
      </c>
    </row>
    <row r="153" spans="1:8" s="23" customFormat="1" ht="24" customHeight="1">
      <c r="A153" s="16" t="s">
        <v>310</v>
      </c>
      <c r="B153" s="17" t="s">
        <v>372</v>
      </c>
      <c r="C153" s="18"/>
      <c r="D153" s="36"/>
      <c r="E153" s="20"/>
      <c r="F153" s="21"/>
      <c r="G153" s="22"/>
      <c r="H153" s="8"/>
    </row>
    <row r="154" spans="1:8" ht="24" customHeight="1">
      <c r="A154" s="24" t="s">
        <v>312</v>
      </c>
      <c r="B154" s="25" t="s">
        <v>373</v>
      </c>
      <c r="C154" s="26" t="s">
        <v>314</v>
      </c>
      <c r="D154" s="27">
        <v>2229</v>
      </c>
      <c r="E154" s="28">
        <f t="shared" si="3"/>
        <v>9.301452178267402</v>
      </c>
      <c r="F154" s="26" t="s">
        <v>315</v>
      </c>
      <c r="H154" s="8" t="e">
        <f>D154*100/#REF!</f>
        <v>#REF!</v>
      </c>
    </row>
    <row r="155" spans="1:8" ht="24" customHeight="1">
      <c r="A155" s="24" t="s">
        <v>316</v>
      </c>
      <c r="B155" s="25" t="s">
        <v>374</v>
      </c>
      <c r="C155" s="26" t="s">
        <v>318</v>
      </c>
      <c r="D155" s="27">
        <v>2360</v>
      </c>
      <c r="E155" s="28">
        <f t="shared" si="3"/>
        <v>9.84810549157069</v>
      </c>
      <c r="F155" s="26" t="s">
        <v>319</v>
      </c>
      <c r="H155" s="8" t="e">
        <f>D155*100/#REF!</f>
        <v>#REF!</v>
      </c>
    </row>
    <row r="156" spans="1:8" ht="24" customHeight="1">
      <c r="A156" s="24" t="s">
        <v>320</v>
      </c>
      <c r="B156" s="25" t="s">
        <v>376</v>
      </c>
      <c r="C156" s="26" t="s">
        <v>231</v>
      </c>
      <c r="D156" s="27">
        <v>11983</v>
      </c>
      <c r="E156" s="28">
        <f t="shared" si="3"/>
        <v>50.00417292605575</v>
      </c>
      <c r="F156" s="26" t="s">
        <v>322</v>
      </c>
      <c r="H156" s="8" t="e">
        <f>D156*100/#REF!</f>
        <v>#REF!</v>
      </c>
    </row>
    <row r="157" spans="1:8" s="23" customFormat="1" ht="24" customHeight="1">
      <c r="A157" s="16" t="s">
        <v>323</v>
      </c>
      <c r="B157" s="17" t="s">
        <v>375</v>
      </c>
      <c r="C157" s="18"/>
      <c r="D157" s="36"/>
      <c r="E157" s="20"/>
      <c r="F157" s="21"/>
      <c r="G157" s="22"/>
      <c r="H157" s="8"/>
    </row>
    <row r="158" spans="1:8" ht="24" customHeight="1">
      <c r="A158" s="24" t="s">
        <v>325</v>
      </c>
      <c r="B158" s="25" t="s">
        <v>377</v>
      </c>
      <c r="C158" s="26" t="s">
        <v>87</v>
      </c>
      <c r="D158" s="27">
        <v>100170</v>
      </c>
      <c r="E158" s="28">
        <f t="shared" si="3"/>
        <v>418.0020030045068</v>
      </c>
      <c r="F158" s="26" t="s">
        <v>326</v>
      </c>
      <c r="H158" s="8" t="e">
        <f>D158*100/#REF!</f>
        <v>#REF!</v>
      </c>
    </row>
    <row r="159" spans="1:8" ht="24" customHeight="1">
      <c r="A159" s="24" t="s">
        <v>327</v>
      </c>
      <c r="B159" s="25" t="s">
        <v>379</v>
      </c>
      <c r="C159" s="26" t="s">
        <v>87</v>
      </c>
      <c r="D159" s="27">
        <v>60030</v>
      </c>
      <c r="E159" s="28">
        <f t="shared" si="3"/>
        <v>250.50075112669006</v>
      </c>
      <c r="F159" s="26" t="s">
        <v>329</v>
      </c>
      <c r="H159" s="8" t="e">
        <f>D159*100/#REF!</f>
        <v>#REF!</v>
      </c>
    </row>
    <row r="160" spans="1:8" s="23" customFormat="1" ht="24" customHeight="1">
      <c r="A160" s="16" t="s">
        <v>330</v>
      </c>
      <c r="B160" s="17" t="s">
        <v>378</v>
      </c>
      <c r="C160" s="18"/>
      <c r="D160" s="36"/>
      <c r="E160" s="20"/>
      <c r="F160" s="21"/>
      <c r="G160" s="22"/>
      <c r="H160" s="8"/>
    </row>
    <row r="161" spans="1:8" ht="24" customHeight="1">
      <c r="A161" s="24" t="s">
        <v>332</v>
      </c>
      <c r="B161" s="25" t="s">
        <v>380</v>
      </c>
      <c r="C161" s="26" t="s">
        <v>100</v>
      </c>
      <c r="D161" s="27">
        <v>60030</v>
      </c>
      <c r="E161" s="28">
        <f t="shared" si="3"/>
        <v>250.50075112669006</v>
      </c>
      <c r="F161" s="26" t="s">
        <v>334</v>
      </c>
      <c r="H161" s="8" t="e">
        <f>D161*100/#REF!</f>
        <v>#REF!</v>
      </c>
    </row>
    <row r="162" spans="1:8" ht="24" customHeight="1">
      <c r="A162" s="24" t="s">
        <v>335</v>
      </c>
      <c r="B162" s="25" t="s">
        <v>527</v>
      </c>
      <c r="C162" s="26" t="s">
        <v>100</v>
      </c>
      <c r="D162" s="27">
        <v>18500</v>
      </c>
      <c r="E162" s="28">
        <f t="shared" si="3"/>
        <v>77.19913203138042</v>
      </c>
      <c r="F162" s="26" t="s">
        <v>381</v>
      </c>
      <c r="H162" s="8" t="e">
        <f>D162*100/#REF!</f>
        <v>#REF!</v>
      </c>
    </row>
    <row r="163" spans="1:8" s="23" customFormat="1" ht="24" customHeight="1">
      <c r="A163" s="16" t="s">
        <v>338</v>
      </c>
      <c r="B163" s="17" t="s">
        <v>378</v>
      </c>
      <c r="C163" s="18"/>
      <c r="D163" s="36"/>
      <c r="E163" s="20"/>
      <c r="F163" s="21"/>
      <c r="G163" s="22"/>
      <c r="H163" s="8"/>
    </row>
    <row r="164" spans="1:8" ht="24" customHeight="1">
      <c r="A164" s="24" t="s">
        <v>339</v>
      </c>
      <c r="B164" s="25" t="s">
        <v>382</v>
      </c>
      <c r="C164" s="26" t="s">
        <v>100</v>
      </c>
      <c r="D164" s="27">
        <v>17493</v>
      </c>
      <c r="E164" s="28">
        <f t="shared" si="3"/>
        <v>72.99699549323987</v>
      </c>
      <c r="F164" s="26" t="s">
        <v>340</v>
      </c>
      <c r="H164" s="8" t="e">
        <f>D164*100/#REF!</f>
        <v>#REF!</v>
      </c>
    </row>
    <row r="165" spans="1:6" ht="24" customHeight="1">
      <c r="A165" s="24" t="s">
        <v>341</v>
      </c>
      <c r="B165" s="25" t="s">
        <v>383</v>
      </c>
      <c r="C165" s="26" t="s">
        <v>100</v>
      </c>
      <c r="D165" s="27">
        <v>23000</v>
      </c>
      <c r="E165" s="28">
        <v>96</v>
      </c>
      <c r="F165" s="26" t="s">
        <v>343</v>
      </c>
    </row>
    <row r="166" spans="1:8" ht="24" customHeight="1">
      <c r="A166" s="24" t="s">
        <v>344</v>
      </c>
      <c r="B166" s="25" t="s">
        <v>384</v>
      </c>
      <c r="C166" s="26" t="s">
        <v>100</v>
      </c>
      <c r="D166" s="27">
        <v>1510</v>
      </c>
      <c r="E166" s="28">
        <f t="shared" si="3"/>
        <v>6.3011183441829415</v>
      </c>
      <c r="F166" s="26" t="s">
        <v>349</v>
      </c>
      <c r="H166" s="8" t="e">
        <f>D166*100/#REF!</f>
        <v>#REF!</v>
      </c>
    </row>
    <row r="167" spans="1:8" ht="24" customHeight="1">
      <c r="A167" s="24" t="s">
        <v>347</v>
      </c>
      <c r="B167" s="25" t="s">
        <v>385</v>
      </c>
      <c r="C167" s="26" t="s">
        <v>100</v>
      </c>
      <c r="D167" s="27">
        <v>1006</v>
      </c>
      <c r="E167" s="28">
        <f t="shared" si="3"/>
        <v>4.197963612084794</v>
      </c>
      <c r="F167" s="26" t="s">
        <v>346</v>
      </c>
      <c r="H167" s="8" t="e">
        <f>D167*100/#REF!</f>
        <v>#REF!</v>
      </c>
    </row>
    <row r="168" spans="1:8" ht="24" customHeight="1">
      <c r="A168" s="24" t="s">
        <v>350</v>
      </c>
      <c r="B168" s="25" t="s">
        <v>528</v>
      </c>
      <c r="C168" s="26" t="s">
        <v>100</v>
      </c>
      <c r="D168" s="27">
        <v>5033</v>
      </c>
      <c r="E168" s="28">
        <f t="shared" si="3"/>
        <v>21.002336838591223</v>
      </c>
      <c r="F168" s="26" t="s">
        <v>352</v>
      </c>
      <c r="H168" s="8" t="e">
        <f>D168*100/#REF!</f>
        <v>#REF!</v>
      </c>
    </row>
    <row r="171" spans="1:8" s="9" customFormat="1" ht="24" customHeight="1">
      <c r="A171" s="63" t="s">
        <v>386</v>
      </c>
      <c r="B171" s="64" t="s">
        <v>387</v>
      </c>
      <c r="C171" s="65"/>
      <c r="D171" s="66"/>
      <c r="E171" s="67"/>
      <c r="F171" s="68"/>
      <c r="G171" s="7"/>
      <c r="H171" s="8"/>
    </row>
    <row r="172" spans="1:6" ht="24" customHeight="1">
      <c r="A172" s="16" t="s">
        <v>388</v>
      </c>
      <c r="B172" s="17" t="s">
        <v>389</v>
      </c>
      <c r="C172" s="18"/>
      <c r="D172" s="36"/>
      <c r="E172" s="20"/>
      <c r="F172" s="21"/>
    </row>
    <row r="173" spans="1:8" ht="24" customHeight="1">
      <c r="A173" s="24" t="s">
        <v>390</v>
      </c>
      <c r="B173" s="25" t="s">
        <v>391</v>
      </c>
      <c r="C173" s="26" t="s">
        <v>91</v>
      </c>
      <c r="D173" s="27">
        <v>2517</v>
      </c>
      <c r="E173" s="28">
        <f aca="true" t="shared" si="4" ref="E173:E188">D173/239.64</f>
        <v>10.503254882323485</v>
      </c>
      <c r="F173" s="26" t="s">
        <v>392</v>
      </c>
      <c r="H173" s="8" t="e">
        <f>D173*100/#REF!</f>
        <v>#REF!</v>
      </c>
    </row>
    <row r="174" spans="1:8" ht="24" customHeight="1">
      <c r="A174" s="24" t="s">
        <v>393</v>
      </c>
      <c r="B174" s="25" t="s">
        <v>394</v>
      </c>
      <c r="C174" s="26" t="s">
        <v>91</v>
      </c>
      <c r="D174" s="27">
        <v>5032</v>
      </c>
      <c r="E174" s="28">
        <f t="shared" si="4"/>
        <v>20.99816391253547</v>
      </c>
      <c r="F174" s="26" t="s">
        <v>395</v>
      </c>
      <c r="H174" s="8" t="e">
        <f>D174*100/#REF!</f>
        <v>#REF!</v>
      </c>
    </row>
    <row r="175" spans="1:8" ht="24" customHeight="1">
      <c r="A175" s="24" t="s">
        <v>396</v>
      </c>
      <c r="B175" s="25" t="s">
        <v>397</v>
      </c>
      <c r="C175" s="26" t="s">
        <v>91</v>
      </c>
      <c r="D175" s="27">
        <v>10065</v>
      </c>
      <c r="E175" s="28">
        <f>D175/239.64</f>
        <v>42.000500751126694</v>
      </c>
      <c r="F175" s="26" t="s">
        <v>398</v>
      </c>
      <c r="H175" s="8" t="e">
        <f>D175*100/#REF!</f>
        <v>#REF!</v>
      </c>
    </row>
    <row r="176" spans="1:8" ht="24" customHeight="1">
      <c r="A176" s="24" t="s">
        <v>399</v>
      </c>
      <c r="B176" s="25" t="s">
        <v>400</v>
      </c>
      <c r="C176" s="26" t="s">
        <v>100</v>
      </c>
      <c r="D176" s="27">
        <v>33550</v>
      </c>
      <c r="E176" s="28">
        <f>D176/239.64</f>
        <v>140.0016691704223</v>
      </c>
      <c r="F176" s="26" t="s">
        <v>401</v>
      </c>
      <c r="H176" s="8" t="e">
        <f>D176*100/#REF!</f>
        <v>#REF!</v>
      </c>
    </row>
    <row r="177" spans="1:6" ht="24" customHeight="1">
      <c r="A177" s="24" t="s">
        <v>402</v>
      </c>
      <c r="B177" s="25" t="s">
        <v>403</v>
      </c>
      <c r="C177" s="26" t="s">
        <v>100</v>
      </c>
      <c r="D177" s="27">
        <v>47928</v>
      </c>
      <c r="E177" s="28">
        <v>200</v>
      </c>
      <c r="F177" s="26" t="s">
        <v>404</v>
      </c>
    </row>
    <row r="178" spans="1:8" s="23" customFormat="1" ht="24" customHeight="1">
      <c r="A178" s="16" t="s">
        <v>405</v>
      </c>
      <c r="B178" s="17" t="s">
        <v>406</v>
      </c>
      <c r="C178" s="18"/>
      <c r="D178" s="36"/>
      <c r="E178" s="20"/>
      <c r="F178" s="21"/>
      <c r="G178" s="22"/>
      <c r="H178" s="8"/>
    </row>
    <row r="179" spans="1:8" ht="24" customHeight="1">
      <c r="A179" s="24" t="s">
        <v>407</v>
      </c>
      <c r="B179" s="25" t="s">
        <v>408</v>
      </c>
      <c r="C179" s="26" t="s">
        <v>100</v>
      </c>
      <c r="D179" s="27">
        <v>4074</v>
      </c>
      <c r="E179" s="28">
        <f t="shared" si="4"/>
        <v>17.00050075112669</v>
      </c>
      <c r="F179" s="26" t="s">
        <v>409</v>
      </c>
      <c r="H179" s="8" t="e">
        <f>D179*100/#REF!</f>
        <v>#REF!</v>
      </c>
    </row>
    <row r="180" spans="1:8" ht="24" customHeight="1">
      <c r="A180" s="24" t="s">
        <v>410</v>
      </c>
      <c r="B180" s="25" t="s">
        <v>411</v>
      </c>
      <c r="C180" s="26" t="s">
        <v>100</v>
      </c>
      <c r="D180" s="27">
        <v>6111</v>
      </c>
      <c r="E180" s="28">
        <f t="shared" si="4"/>
        <v>25.500751126690037</v>
      </c>
      <c r="F180" s="26" t="s">
        <v>412</v>
      </c>
      <c r="H180" s="8" t="e">
        <f>D180*100/#REF!</f>
        <v>#REF!</v>
      </c>
    </row>
    <row r="181" spans="1:8" ht="24" customHeight="1">
      <c r="A181" s="24" t="s">
        <v>413</v>
      </c>
      <c r="B181" s="25" t="s">
        <v>414</v>
      </c>
      <c r="C181" s="26" t="s">
        <v>100</v>
      </c>
      <c r="D181" s="27">
        <v>8029</v>
      </c>
      <c r="E181" s="28">
        <f t="shared" si="4"/>
        <v>33.5044233016191</v>
      </c>
      <c r="F181" s="26" t="s">
        <v>415</v>
      </c>
      <c r="H181" s="8" t="e">
        <f>D181*100/#REF!</f>
        <v>#REF!</v>
      </c>
    </row>
    <row r="182" spans="1:8" ht="24" customHeight="1">
      <c r="A182" s="24" t="s">
        <v>416</v>
      </c>
      <c r="B182" s="25" t="s">
        <v>417</v>
      </c>
      <c r="C182" s="26" t="s">
        <v>100</v>
      </c>
      <c r="D182" s="27">
        <v>14378</v>
      </c>
      <c r="E182" s="28">
        <f t="shared" si="4"/>
        <v>59.998330829577704</v>
      </c>
      <c r="F182" s="26" t="s">
        <v>418</v>
      </c>
      <c r="H182" s="8" t="e">
        <f>D182*100/#REF!</f>
        <v>#REF!</v>
      </c>
    </row>
    <row r="183" spans="1:6" ht="24" customHeight="1">
      <c r="A183" s="16" t="s">
        <v>419</v>
      </c>
      <c r="B183" s="17" t="s">
        <v>406</v>
      </c>
      <c r="C183" s="18"/>
      <c r="D183" s="36"/>
      <c r="E183" s="20"/>
      <c r="F183" s="21"/>
    </row>
    <row r="184" spans="1:8" ht="24" customHeight="1">
      <c r="A184" s="24" t="s">
        <v>420</v>
      </c>
      <c r="B184" s="25" t="s">
        <v>421</v>
      </c>
      <c r="C184" s="26" t="s">
        <v>100</v>
      </c>
      <c r="D184" s="27">
        <v>2517</v>
      </c>
      <c r="E184" s="28">
        <f t="shared" si="4"/>
        <v>10.503254882323485</v>
      </c>
      <c r="F184" s="26" t="s">
        <v>422</v>
      </c>
      <c r="H184" s="8" t="e">
        <f>D184*100/#REF!</f>
        <v>#REF!</v>
      </c>
    </row>
    <row r="185" spans="1:8" ht="24" customHeight="1">
      <c r="A185" s="24" t="s">
        <v>423</v>
      </c>
      <c r="B185" s="25" t="s">
        <v>424</v>
      </c>
      <c r="C185" s="26" t="s">
        <v>100</v>
      </c>
      <c r="D185" s="27">
        <v>3595</v>
      </c>
      <c r="E185" s="28">
        <f t="shared" si="4"/>
        <v>15.001669170422302</v>
      </c>
      <c r="F185" s="26" t="s">
        <v>425</v>
      </c>
      <c r="H185" s="8" t="e">
        <f>D185*100/#REF!</f>
        <v>#REF!</v>
      </c>
    </row>
    <row r="186" spans="1:6" ht="24" customHeight="1">
      <c r="A186" s="16" t="s">
        <v>426</v>
      </c>
      <c r="B186" s="17" t="s">
        <v>427</v>
      </c>
      <c r="C186" s="18"/>
      <c r="D186" s="36"/>
      <c r="E186" s="20"/>
      <c r="F186" s="21"/>
    </row>
    <row r="187" spans="1:8" ht="24" customHeight="1">
      <c r="A187" s="24" t="s">
        <v>428</v>
      </c>
      <c r="B187" s="25" t="s">
        <v>429</v>
      </c>
      <c r="C187" s="26" t="s">
        <v>314</v>
      </c>
      <c r="D187" s="27">
        <v>2517</v>
      </c>
      <c r="E187" s="28">
        <f t="shared" si="4"/>
        <v>10.503254882323485</v>
      </c>
      <c r="F187" s="26" t="s">
        <v>430</v>
      </c>
      <c r="H187" s="8" t="e">
        <f>D187*100/#REF!</f>
        <v>#REF!</v>
      </c>
    </row>
    <row r="188" spans="1:8" ht="24" customHeight="1">
      <c r="A188" s="24" t="s">
        <v>431</v>
      </c>
      <c r="B188" s="25" t="s">
        <v>432</v>
      </c>
      <c r="C188" s="26" t="s">
        <v>314</v>
      </c>
      <c r="D188" s="27">
        <v>5032</v>
      </c>
      <c r="E188" s="28">
        <f t="shared" si="4"/>
        <v>20.99816391253547</v>
      </c>
      <c r="F188" s="26" t="s">
        <v>433</v>
      </c>
      <c r="H188" s="8" t="e">
        <f>D188*100/#REF!</f>
        <v>#REF!</v>
      </c>
    </row>
    <row r="189" spans="1:6" ht="24" customHeight="1" hidden="1">
      <c r="A189" s="24" t="s">
        <v>434</v>
      </c>
      <c r="B189" s="25" t="s">
        <v>435</v>
      </c>
      <c r="C189" s="40"/>
      <c r="D189" s="41"/>
      <c r="E189" s="45"/>
      <c r="F189" s="40"/>
    </row>
    <row r="190" spans="1:6" ht="24" customHeight="1" hidden="1">
      <c r="A190" s="24" t="s">
        <v>436</v>
      </c>
      <c r="B190" s="25" t="s">
        <v>437</v>
      </c>
      <c r="C190" s="40"/>
      <c r="D190" s="41"/>
      <c r="E190" s="45"/>
      <c r="F190" s="40"/>
    </row>
    <row r="191" spans="1:6" ht="24" customHeight="1" hidden="1">
      <c r="A191" s="24" t="s">
        <v>438</v>
      </c>
      <c r="B191" s="25" t="s">
        <v>439</v>
      </c>
      <c r="C191" s="40"/>
      <c r="D191" s="41"/>
      <c r="E191" s="45"/>
      <c r="F191" s="40"/>
    </row>
    <row r="192" spans="1:6" ht="24" customHeight="1" hidden="1">
      <c r="A192" s="24" t="s">
        <v>440</v>
      </c>
      <c r="B192" s="25" t="s">
        <v>441</v>
      </c>
      <c r="C192" s="40"/>
      <c r="D192" s="41"/>
      <c r="E192" s="45"/>
      <c r="F192" s="40"/>
    </row>
    <row r="193" spans="1:6" ht="24" customHeight="1" hidden="1">
      <c r="A193" s="24" t="s">
        <v>442</v>
      </c>
      <c r="B193" s="25" t="s">
        <v>443</v>
      </c>
      <c r="C193" s="40"/>
      <c r="D193" s="41"/>
      <c r="E193" s="45"/>
      <c r="F193" s="40"/>
    </row>
    <row r="194" spans="1:6" ht="24" customHeight="1" hidden="1">
      <c r="A194" s="24" t="s">
        <v>444</v>
      </c>
      <c r="B194" s="25" t="s">
        <v>445</v>
      </c>
      <c r="C194" s="40"/>
      <c r="D194" s="41"/>
      <c r="E194" s="45"/>
      <c r="F194" s="40"/>
    </row>
    <row r="195" spans="1:2" ht="24" customHeight="1" hidden="1">
      <c r="A195" s="24" t="s">
        <v>446</v>
      </c>
      <c r="B195" s="25" t="s">
        <v>447</v>
      </c>
    </row>
    <row r="196" spans="1:2" ht="24" customHeight="1" hidden="1">
      <c r="A196" s="24" t="s">
        <v>448</v>
      </c>
      <c r="B196" s="25" t="s">
        <v>449</v>
      </c>
    </row>
    <row r="197" spans="1:2" ht="24" customHeight="1" hidden="1">
      <c r="A197" s="24" t="s">
        <v>450</v>
      </c>
      <c r="B197" s="25" t="s">
        <v>451</v>
      </c>
    </row>
    <row r="198" spans="1:2" ht="24" customHeight="1" hidden="1">
      <c r="A198" s="24" t="s">
        <v>452</v>
      </c>
      <c r="B198" s="25" t="s">
        <v>453</v>
      </c>
    </row>
    <row r="199" spans="1:2" ht="24" customHeight="1" hidden="1">
      <c r="A199" s="24" t="s">
        <v>454</v>
      </c>
      <c r="B199" s="25" t="s">
        <v>455</v>
      </c>
    </row>
    <row r="200" spans="1:2" ht="24" customHeight="1" hidden="1">
      <c r="A200" s="24" t="s">
        <v>456</v>
      </c>
      <c r="B200" s="25" t="s">
        <v>457</v>
      </c>
    </row>
    <row r="201" spans="1:2" ht="24" customHeight="1" hidden="1">
      <c r="A201" s="24" t="s">
        <v>458</v>
      </c>
      <c r="B201" s="25" t="s">
        <v>459</v>
      </c>
    </row>
    <row r="202" spans="1:6" ht="24" customHeight="1">
      <c r="A202" s="16" t="s">
        <v>460</v>
      </c>
      <c r="B202" s="17" t="s">
        <v>461</v>
      </c>
      <c r="C202" s="18"/>
      <c r="D202" s="36"/>
      <c r="E202" s="20"/>
      <c r="F202" s="21"/>
    </row>
    <row r="203" spans="1:8" ht="24" customHeight="1">
      <c r="A203" s="24" t="s">
        <v>462</v>
      </c>
      <c r="B203" s="25" t="s">
        <v>435</v>
      </c>
      <c r="C203" s="26" t="s">
        <v>100</v>
      </c>
      <c r="D203" s="27">
        <v>2517</v>
      </c>
      <c r="E203" s="28">
        <f>D203/239.64</f>
        <v>10.503254882323485</v>
      </c>
      <c r="F203" s="26" t="s">
        <v>392</v>
      </c>
      <c r="H203" s="8" t="e">
        <f>D203*100/#REF!</f>
        <v>#REF!</v>
      </c>
    </row>
    <row r="204" spans="1:8" ht="24" customHeight="1">
      <c r="A204" s="24" t="s">
        <v>463</v>
      </c>
      <c r="B204" s="25" t="s">
        <v>437</v>
      </c>
      <c r="C204" s="26" t="s">
        <v>100</v>
      </c>
      <c r="D204" s="27">
        <v>5032</v>
      </c>
      <c r="E204" s="28">
        <f>D204/239.64</f>
        <v>20.99816391253547</v>
      </c>
      <c r="F204" s="26" t="s">
        <v>395</v>
      </c>
      <c r="H204" s="8" t="e">
        <f>D204*100/#REF!</f>
        <v>#REF!</v>
      </c>
    </row>
    <row r="205" spans="1:8" ht="24" customHeight="1">
      <c r="A205" s="24" t="s">
        <v>464</v>
      </c>
      <c r="B205" s="25" t="s">
        <v>439</v>
      </c>
      <c r="C205" s="26" t="s">
        <v>100</v>
      </c>
      <c r="D205" s="27">
        <v>10065</v>
      </c>
      <c r="E205" s="28">
        <f>D205/239.64</f>
        <v>42.000500751126694</v>
      </c>
      <c r="F205" s="26" t="s">
        <v>398</v>
      </c>
      <c r="H205" s="8" t="e">
        <f>D205*100/#REF!</f>
        <v>#REF!</v>
      </c>
    </row>
    <row r="206" spans="1:8" ht="24" customHeight="1">
      <c r="A206" s="24" t="s">
        <v>465</v>
      </c>
      <c r="B206" s="25" t="s">
        <v>441</v>
      </c>
      <c r="C206" s="26" t="s">
        <v>100</v>
      </c>
      <c r="D206" s="27">
        <v>33550</v>
      </c>
      <c r="E206" s="28">
        <f>D206/239.64</f>
        <v>140.0016691704223</v>
      </c>
      <c r="F206" s="26" t="s">
        <v>401</v>
      </c>
      <c r="H206" s="8" t="e">
        <f>D206*100/#REF!</f>
        <v>#REF!</v>
      </c>
    </row>
    <row r="207" spans="1:6" ht="24" customHeight="1">
      <c r="A207" s="24" t="s">
        <v>466</v>
      </c>
      <c r="B207" s="25" t="s">
        <v>443</v>
      </c>
      <c r="C207" s="26" t="s">
        <v>100</v>
      </c>
      <c r="D207" s="27">
        <v>47928</v>
      </c>
      <c r="E207" s="28">
        <v>200</v>
      </c>
      <c r="F207" s="26" t="s">
        <v>404</v>
      </c>
    </row>
    <row r="210" spans="1:6" ht="24" customHeight="1">
      <c r="A210" s="50" t="s">
        <v>467</v>
      </c>
      <c r="B210" s="51" t="s">
        <v>468</v>
      </c>
      <c r="C210" s="52"/>
      <c r="D210" s="53"/>
      <c r="E210" s="54"/>
      <c r="F210" s="55"/>
    </row>
    <row r="211" spans="1:6" ht="24" customHeight="1">
      <c r="A211" s="10" t="s">
        <v>2</v>
      </c>
      <c r="B211" s="10" t="s">
        <v>3</v>
      </c>
      <c r="C211" s="11" t="s">
        <v>4</v>
      </c>
      <c r="D211" s="12" t="s">
        <v>5</v>
      </c>
      <c r="E211" s="13" t="s">
        <v>6</v>
      </c>
      <c r="F211" s="14" t="s">
        <v>7</v>
      </c>
    </row>
    <row r="212" spans="1:6" ht="24" customHeight="1">
      <c r="A212" s="16" t="s">
        <v>469</v>
      </c>
      <c r="B212" s="17" t="s">
        <v>470</v>
      </c>
      <c r="C212" s="18"/>
      <c r="D212" s="19"/>
      <c r="E212" s="20"/>
      <c r="F212" s="21"/>
    </row>
    <row r="213" spans="1:8" ht="33.75" customHeight="1">
      <c r="A213" s="24" t="s">
        <v>471</v>
      </c>
      <c r="B213" s="25" t="s">
        <v>472</v>
      </c>
      <c r="C213" s="26" t="s">
        <v>20</v>
      </c>
      <c r="D213" s="27">
        <v>838</v>
      </c>
      <c r="E213" s="28">
        <f aca="true" t="shared" si="5" ref="E213:E218">D213/239.64</f>
        <v>3.496912034718745</v>
      </c>
      <c r="F213" s="26" t="s">
        <v>473</v>
      </c>
      <c r="H213" s="8" t="e">
        <f>D213*100/#REF!</f>
        <v>#REF!</v>
      </c>
    </row>
    <row r="214" spans="1:8" ht="33.75" customHeight="1">
      <c r="A214" s="24" t="s">
        <v>474</v>
      </c>
      <c r="B214" s="25" t="s">
        <v>475</v>
      </c>
      <c r="C214" s="26" t="s">
        <v>20</v>
      </c>
      <c r="D214" s="27">
        <v>838</v>
      </c>
      <c r="E214" s="28">
        <f t="shared" si="5"/>
        <v>3.496912034718745</v>
      </c>
      <c r="F214" s="26" t="s">
        <v>476</v>
      </c>
      <c r="H214" s="8" t="e">
        <f>D214*100/#REF!</f>
        <v>#REF!</v>
      </c>
    </row>
    <row r="215" spans="1:8" ht="24" customHeight="1">
      <c r="A215" s="24" t="s">
        <v>477</v>
      </c>
      <c r="B215" s="25" t="s">
        <v>478</v>
      </c>
      <c r="C215" s="26" t="s">
        <v>20</v>
      </c>
      <c r="D215" s="27">
        <v>840</v>
      </c>
      <c r="E215" s="28">
        <f t="shared" si="5"/>
        <v>3.5052578868302455</v>
      </c>
      <c r="F215" s="26" t="s">
        <v>479</v>
      </c>
      <c r="H215" s="8" t="e">
        <f>D215*100/#REF!</f>
        <v>#REF!</v>
      </c>
    </row>
    <row r="216" spans="1:6" ht="24" customHeight="1">
      <c r="A216" s="24" t="s">
        <v>480</v>
      </c>
      <c r="B216" s="25" t="s">
        <v>481</v>
      </c>
      <c r="C216" s="26" t="s">
        <v>20</v>
      </c>
      <c r="D216" s="27">
        <v>2636</v>
      </c>
      <c r="E216" s="28">
        <v>11</v>
      </c>
      <c r="F216" s="26" t="s">
        <v>482</v>
      </c>
    </row>
    <row r="217" spans="1:6" ht="24" customHeight="1">
      <c r="A217" s="24" t="s">
        <v>483</v>
      </c>
      <c r="B217" s="25" t="s">
        <v>484</v>
      </c>
      <c r="C217" s="26" t="s">
        <v>485</v>
      </c>
      <c r="D217" s="27">
        <v>600</v>
      </c>
      <c r="E217" s="28">
        <v>2.5</v>
      </c>
      <c r="F217" s="26" t="s">
        <v>486</v>
      </c>
    </row>
    <row r="218" spans="1:8" ht="24" customHeight="1">
      <c r="A218" s="24" t="s">
        <v>487</v>
      </c>
      <c r="B218" s="25" t="s">
        <v>488</v>
      </c>
      <c r="C218" s="26" t="s">
        <v>485</v>
      </c>
      <c r="D218" s="27">
        <v>2037</v>
      </c>
      <c r="E218" s="28">
        <f t="shared" si="5"/>
        <v>8.500250375563345</v>
      </c>
      <c r="F218" s="26" t="s">
        <v>489</v>
      </c>
      <c r="H218" s="8" t="e">
        <f>D218*100/#REF!</f>
        <v>#REF!</v>
      </c>
    </row>
    <row r="219" ht="24" customHeight="1">
      <c r="F219" s="69"/>
    </row>
    <row r="220" spans="1:6" ht="24" customHeight="1">
      <c r="A220" s="70" t="s">
        <v>490</v>
      </c>
      <c r="B220" s="71" t="s">
        <v>491</v>
      </c>
      <c r="C220" s="72"/>
      <c r="D220" s="73"/>
      <c r="E220" s="73"/>
      <c r="F220" s="74"/>
    </row>
    <row r="221" spans="1:6" ht="24" customHeight="1">
      <c r="A221" s="10" t="s">
        <v>2</v>
      </c>
      <c r="B221" s="10" t="s">
        <v>3</v>
      </c>
      <c r="C221" s="11" t="s">
        <v>4</v>
      </c>
      <c r="D221" s="12" t="s">
        <v>5</v>
      </c>
      <c r="E221" s="13" t="s">
        <v>6</v>
      </c>
      <c r="F221" s="14" t="s">
        <v>7</v>
      </c>
    </row>
    <row r="222" spans="1:6" ht="24" customHeight="1">
      <c r="A222" s="16" t="s">
        <v>492</v>
      </c>
      <c r="B222" s="17" t="s">
        <v>493</v>
      </c>
      <c r="C222" s="18"/>
      <c r="D222" s="36"/>
      <c r="E222" s="36"/>
      <c r="F222" s="21"/>
    </row>
    <row r="223" spans="1:8" ht="24" customHeight="1">
      <c r="A223" s="24" t="s">
        <v>494</v>
      </c>
      <c r="B223" s="25" t="s">
        <v>495</v>
      </c>
      <c r="C223" s="26" t="s">
        <v>87</v>
      </c>
      <c r="D223" s="27">
        <v>1007</v>
      </c>
      <c r="E223" s="28">
        <f>D223/239.64</f>
        <v>4.202136538140544</v>
      </c>
      <c r="F223" s="26" t="s">
        <v>496</v>
      </c>
      <c r="H223" s="8" t="e">
        <f>D223*100/#REF!</f>
        <v>#REF!</v>
      </c>
    </row>
    <row r="224" spans="1:6" ht="24" customHeight="1">
      <c r="A224" s="16" t="s">
        <v>497</v>
      </c>
      <c r="B224" s="17" t="s">
        <v>498</v>
      </c>
      <c r="C224" s="18"/>
      <c r="D224" s="36"/>
      <c r="E224" s="75"/>
      <c r="F224" s="21"/>
    </row>
    <row r="225" spans="1:8" ht="24" customHeight="1">
      <c r="A225" s="24" t="s">
        <v>499</v>
      </c>
      <c r="B225" s="25" t="s">
        <v>500</v>
      </c>
      <c r="C225" s="26" t="s">
        <v>87</v>
      </c>
      <c r="D225" s="27">
        <v>1007</v>
      </c>
      <c r="E225" s="28">
        <f>D225/239.64</f>
        <v>4.202136538140544</v>
      </c>
      <c r="F225" s="26" t="s">
        <v>501</v>
      </c>
      <c r="H225" s="8" t="e">
        <f>D225*100/#REF!</f>
        <v>#REF!</v>
      </c>
    </row>
    <row r="226" spans="1:6" ht="24" customHeight="1">
      <c r="A226" s="38"/>
      <c r="B226" s="39"/>
      <c r="C226" s="40"/>
      <c r="D226" s="41"/>
      <c r="E226" s="45"/>
      <c r="F226" s="40"/>
    </row>
    <row r="227" spans="1:6" ht="24" customHeight="1">
      <c r="A227" s="50" t="s">
        <v>467</v>
      </c>
      <c r="B227" s="51" t="s">
        <v>502</v>
      </c>
      <c r="C227" s="52"/>
      <c r="D227" s="53"/>
      <c r="E227" s="54"/>
      <c r="F227" s="55"/>
    </row>
    <row r="228" spans="1:6" ht="24" customHeight="1">
      <c r="A228" s="10" t="s">
        <v>2</v>
      </c>
      <c r="B228" s="10" t="s">
        <v>3</v>
      </c>
      <c r="C228" s="11" t="s">
        <v>4</v>
      </c>
      <c r="D228" s="12" t="s">
        <v>5</v>
      </c>
      <c r="E228" s="13" t="s">
        <v>6</v>
      </c>
      <c r="F228" s="14" t="s">
        <v>7</v>
      </c>
    </row>
    <row r="229" spans="1:6" ht="24" customHeight="1">
      <c r="A229" s="16" t="s">
        <v>503</v>
      </c>
      <c r="B229" s="17" t="s">
        <v>504</v>
      </c>
      <c r="C229" s="18"/>
      <c r="D229" s="19"/>
      <c r="E229" s="20"/>
      <c r="F229" s="21"/>
    </row>
    <row r="230" spans="1:8" ht="33.75" customHeight="1">
      <c r="A230" s="24" t="s">
        <v>505</v>
      </c>
      <c r="B230" s="25" t="s">
        <v>506</v>
      </c>
      <c r="C230" s="26" t="s">
        <v>20</v>
      </c>
      <c r="D230" s="27">
        <v>600</v>
      </c>
      <c r="E230" s="28">
        <f>D230/239.64</f>
        <v>2.5037556334501754</v>
      </c>
      <c r="F230" s="26" t="s">
        <v>507</v>
      </c>
      <c r="H230" s="8" t="e">
        <f>D230*100/#REF!</f>
        <v>#REF!</v>
      </c>
    </row>
    <row r="231" spans="1:8" ht="33.75" customHeight="1">
      <c r="A231" s="24" t="s">
        <v>508</v>
      </c>
      <c r="B231" s="25" t="s">
        <v>509</v>
      </c>
      <c r="C231" s="26" t="s">
        <v>20</v>
      </c>
      <c r="D231" s="27">
        <v>600</v>
      </c>
      <c r="E231" s="28">
        <f>D231/239.64</f>
        <v>2.5037556334501754</v>
      </c>
      <c r="F231" s="26" t="s">
        <v>510</v>
      </c>
      <c r="H231" s="8" t="e">
        <f>D231*100/#REF!</f>
        <v>#REF!</v>
      </c>
    </row>
    <row r="232" spans="1:8" ht="24" customHeight="1">
      <c r="A232" s="24" t="s">
        <v>511</v>
      </c>
      <c r="B232" s="25" t="s">
        <v>512</v>
      </c>
      <c r="C232" s="26" t="s">
        <v>20</v>
      </c>
      <c r="D232" s="27">
        <v>1606</v>
      </c>
      <c r="E232" s="28">
        <f>D232/239.64</f>
        <v>6.70171924553497</v>
      </c>
      <c r="F232" s="26" t="s">
        <v>513</v>
      </c>
      <c r="H232" s="8" t="e">
        <f>D232*100/#REF!</f>
        <v>#REF!</v>
      </c>
    </row>
    <row r="233" spans="1:6" ht="24" customHeight="1">
      <c r="A233" s="38"/>
      <c r="B233" s="39"/>
      <c r="C233" s="40"/>
      <c r="D233" s="41"/>
      <c r="E233" s="45"/>
      <c r="F233" s="40"/>
    </row>
    <row r="235" spans="1:6" ht="13.5" customHeight="1">
      <c r="A235" s="43"/>
      <c r="B235" s="76" t="s">
        <v>514</v>
      </c>
      <c r="C235" s="46"/>
      <c r="D235" s="47"/>
      <c r="E235" s="77"/>
      <c r="F235" s="49"/>
    </row>
    <row r="236" spans="1:6" ht="13.5" customHeight="1">
      <c r="A236" s="78" t="s">
        <v>515</v>
      </c>
      <c r="B236" s="79" t="s">
        <v>516</v>
      </c>
      <c r="C236" s="80"/>
      <c r="D236" s="81"/>
      <c r="E236" s="48"/>
      <c r="F236" s="82"/>
    </row>
    <row r="237" spans="1:6" ht="13.5" customHeight="1">
      <c r="A237" s="78" t="s">
        <v>517</v>
      </c>
      <c r="B237" s="79" t="s">
        <v>518</v>
      </c>
      <c r="C237" s="80"/>
      <c r="D237" s="81"/>
      <c r="E237" s="48"/>
      <c r="F237" s="82"/>
    </row>
    <row r="238" spans="1:6" ht="13.5" customHeight="1">
      <c r="A238" s="78" t="s">
        <v>519</v>
      </c>
      <c r="B238" s="79" t="s">
        <v>520</v>
      </c>
      <c r="C238" s="80"/>
      <c r="D238" s="81"/>
      <c r="E238" s="48"/>
      <c r="F238" s="82"/>
    </row>
    <row r="239" spans="1:2" ht="13.5" customHeight="1">
      <c r="A239" s="78" t="s">
        <v>521</v>
      </c>
      <c r="B239" s="79" t="s">
        <v>522</v>
      </c>
    </row>
    <row r="240" spans="1:6" ht="13.5" customHeight="1">
      <c r="A240" s="43"/>
      <c r="B240" s="83"/>
      <c r="C240" s="84"/>
      <c r="D240" s="41"/>
      <c r="E240" s="45"/>
      <c r="F240" s="85"/>
    </row>
    <row r="241" spans="1:6" ht="13.5" customHeight="1">
      <c r="A241" s="86"/>
      <c r="B241" s="87"/>
      <c r="F241" s="88"/>
    </row>
    <row r="242" spans="1:6" ht="13.5" customHeight="1">
      <c r="A242" s="89"/>
      <c r="B242" s="90"/>
      <c r="F242" s="88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Miha</cp:lastModifiedBy>
  <dcterms:created xsi:type="dcterms:W3CDTF">2007-05-14T12:56:42Z</dcterms:created>
  <dcterms:modified xsi:type="dcterms:W3CDTF">2007-05-18T08:35:56Z</dcterms:modified>
  <cp:category/>
  <cp:version/>
  <cp:contentType/>
  <cp:contentStatus/>
</cp:coreProperties>
</file>